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24915" windowHeight="12075" activeTab="0"/>
  </bookViews>
  <sheets>
    <sheet name="Estimation Besoin sécurité" sheetId="1" r:id="rId1"/>
    <sheet name="Evaluation de la maturité SSI" sheetId="2" r:id="rId2"/>
    <sheet name="Type de démarche" sheetId="3" r:id="rId3"/>
  </sheets>
  <definedNames>
    <definedName name="Z_A31D2046_DD31_4F7A_892C_2EDFAA38789C_.wvu.Cols" localSheetId="2" hidden="1">'Type de démarche'!$B:$B</definedName>
  </definedNames>
  <calcPr fullCalcOnLoad="1"/>
</workbook>
</file>

<file path=xl/sharedStrings.xml><?xml version="1.0" encoding="utf-8"?>
<sst xmlns="http://schemas.openxmlformats.org/spreadsheetml/2006/main" count="246" uniqueCount="216">
  <si>
    <t>Questions</t>
  </si>
  <si>
    <t>Votre système est-il important pour remplir vos missions ?</t>
  </si>
  <si>
    <t>Non, le système est accessoire à l'accomplissement des missions</t>
  </si>
  <si>
    <t>Oui, les missions seraient fortement perturbées par un dysfonctionnement du SI. </t>
  </si>
  <si>
    <t>Oui, les missions dépendent totalement du SI</t>
  </si>
  <si>
    <t>Je ne sais pas</t>
  </si>
  <si>
    <t>Non, les conséquences internes d’un sinistre seraient négligeables</t>
  </si>
  <si>
    <t>Oui, les conséquences internes d’un sinistre seraient significatives</t>
  </si>
  <si>
    <t>Oui, les conséquences internes d’un sinistre seraient graves, voir fatales</t>
  </si>
  <si>
    <t>Si un sinistre touche la sécurité de votre système (il ne fonctionne plus ou pas bien, vol d’informations…), les conséquences pour l'extérieur (pour vos usagers, administrés…) seraient-elles graves ?</t>
  </si>
  <si>
    <t>Non, les conséquences d'un sinistre pour l'extérieur seraient négligeables</t>
  </si>
  <si>
    <t>Oui, les conséquences d’un sinistre pour l'extérieur seraient significatives</t>
  </si>
  <si>
    <t>Oui, les conséquences d’un sinistre pour l'extérieur seraient graves, voir fatales</t>
  </si>
  <si>
    <t>Gravité des conséquences potentielles (Reportez ici la valeur maximale des réponses aux questions 1 à 3)</t>
  </si>
  <si>
    <t>Non, le fait qu'il ne soit pas accessible ne gêne quasiment pas l'activité</t>
  </si>
  <si>
    <t>Oui, le fait qu'il ne soit pas accessible perturbera l'activité de manière significative</t>
  </si>
  <si>
    <t>Oui, le fait qu'il ne soit pas accessible peut être fatal pour l'activité</t>
  </si>
  <si>
    <t>Non, le fait que les données soient altérées ne gêne quasiment pas l'activité</t>
  </si>
  <si>
    <t>Oui, le fait que les données soient altérées perturbera l'activité de manière significative</t>
  </si>
  <si>
    <t>Oui, le fait que les données soient altérées peut être fatal pour l'activité</t>
  </si>
  <si>
    <t>Non, le défaut de confidentialité ne gêne quasiment pas l'activité</t>
  </si>
  <si>
    <t>Oui, le défaut de confidentialité perturbera l'activité de manière significative</t>
  </si>
  <si>
    <t>Oui, le défaut de confidentialité peut être fatal pour l'activité</t>
  </si>
  <si>
    <t>Sensibilité des données du système (Reportez ici la valeur maximale des réponses aux questions 4 à 6)</t>
  </si>
  <si>
    <t>Quel est le niveau de compétence maximal présumé de l’attaquant ou du groupe d’attaquants susceptibles de porter atteinte au système ?</t>
  </si>
  <si>
    <t>Individu isolé de niveau de compétence élémentaire</t>
  </si>
  <si>
    <t>Individu isolé de niveau de compétence avancé</t>
  </si>
  <si>
    <t>Groupe d’individus organisés, de niveaux individuels de compétence faibles à moyens, avec des ressources financières et matérielles limitées, ou individu isolé aux compétences expertes et moyens restreints</t>
  </si>
  <si>
    <t>Groupe d’individus experts, organisés, aux moyens quasi-illimités</t>
  </si>
  <si>
    <t>Quelle est la précision des attaques potentielles envers le SI ?</t>
  </si>
  <si>
    <t>Attaques « au hasard » sur le cyberespace</t>
  </si>
  <si>
    <t>Attaques orientées vers le continent européen ou la France</t>
  </si>
  <si>
    <t>Attaques ciblant un groupe de victimes présentant des caractéristiques communes</t>
  </si>
  <si>
    <t>Attaques visant précisément le système</t>
  </si>
  <si>
    <t>Quel est le niveau de sophistication des attaques potentielles contre le SI ?</t>
  </si>
  <si>
    <t>Outils d’attaque triviaux (logiciel de scan de ports, virus connus, etc.)</t>
  </si>
  <si>
    <t>Outils élaborés génériques prêts à l’emploi (réseaux de botnet loués, faille connue, etc.)</t>
  </si>
  <si>
    <t>Outils sophistiqués, adaptés pour le SI (zéro-day, etc.)</t>
  </si>
  <si>
    <t>Boîte à outils très hautement sophistiquée.</t>
  </si>
  <si>
    <t>Quelle est la visibilité des attaques potentielles contre le SI ?</t>
  </si>
  <si>
    <t>Attaque annoncée (revendications « d’hacktivistes », rançon, etc.)</t>
  </si>
  <si>
    <t>Attaque constatée immédiatement par ses effets sur le SI</t>
  </si>
  <si>
    <t>Attaque discrète, qui laisse des traces dans les journaux d’évènements mais ne perturbe pas le fonctionnement du SI</t>
  </si>
  <si>
    <t>Attaque invisible, réalisée en laissant le minimum de traces</t>
  </si>
  <si>
    <t> Quelles sont la fréquence et la persistance des attaques potentielles contre le SI ?</t>
  </si>
  <si>
    <t>Unique : l’attaque ne se produit sur la cible qu’une seule fois</t>
  </si>
  <si>
    <t>Ponctuelle : l’attaque survient plusieurs fois sans régularité dans sa fréquence (elle peut être liée à l’actualité).</t>
  </si>
  <si>
    <t>Récurrente : attaque par vagues successives  importants</t>
  </si>
  <si>
    <t>Permanente.</t>
  </si>
  <si>
    <t>Base d’estimation des potentiels d’attaques cyber (Reportez ici la valeur maximale des réponses aux questions 7 à 11)</t>
  </si>
  <si>
    <t>Le système est jugé comme homogène</t>
  </si>
  <si>
    <t>Le système est jugé comme faiblement hétérogène</t>
  </si>
  <si>
    <t>Le système est jugé comme fortement hétérogène</t>
  </si>
  <si>
    <t>Le SI n’est pas ouvert</t>
  </si>
  <si>
    <t>Le SI n'est ouvert qu'à des systèmes internes maîtrisés</t>
  </si>
  <si>
    <t>Le système est ouvert à des systèmes internes non maîtrisés ou externes</t>
  </si>
  <si>
    <t>Le contexte dans lequel se trouve le SI et ses composants (matériels, logiciels, réseaux) évolue-t-il régulièrement ?</t>
  </si>
  <si>
    <t>Le SI et son contexte sont jugés stables</t>
  </si>
  <si>
    <t>Le SI et son contexte changent souvent</t>
  </si>
  <si>
    <t>Le SI et son contexte évoluent en permanence</t>
  </si>
  <si>
    <t>Les composants du SI sont-ils mis régulièrement à jour ?</t>
  </si>
  <si>
    <t>Les composants du SI sont tous tenus à jour en permanence</t>
  </si>
  <si>
    <t>Une partie des composants du SI est régulièrement mise à jour</t>
  </si>
  <si>
    <t>Les mises à jour sont effectuées de manière irrégulière</t>
  </si>
  <si>
    <t>Exposition et vulnérabilités (Reportez ici la valeur maximale des réponses aux questions 12 à 15)</t>
  </si>
  <si>
    <t>Note</t>
  </si>
  <si>
    <t>Si un sinistre atteint votre SI, causant un dysfonctionnement ou une perte de données, les conséquences en interne (pour vos services) seraient-elles graves ?
Exemple : une panne électrique ne permet pas d’utiliser le système, le contenu d’une base de données a été supprimé, …</t>
  </si>
  <si>
    <t>Le fait que les données de votre système soient inaccessibles est-il grave ?
Exemple : vous ne pouvez pas accéder aux données en raison d’une panne matérielle.</t>
  </si>
  <si>
    <t>Le fait que les données de votre système soient altérées est-il grave ?
Exemple : un virus a modifié des valeurs dans une base de données, les remettant toutes à 0.</t>
  </si>
  <si>
    <t>Le fait que les données de votre système ne soient pas ou plus confidentielles est-il grave ?
Exemple : la liste des bénéficiaires du service social est dévoilée.</t>
  </si>
  <si>
    <t>Quel est le niveau d’hétérogénéité du système ?
Exemple : plusieurs logiciels, matériels ou réseaux différents pour un même système.</t>
  </si>
  <si>
    <t>Quel est le degré d’ouverture/interconnexion du système ?
Exemple : Internet, un autre système interne ou externe (celui d’un prestataire, d’une autre autorité administrative…)…</t>
  </si>
  <si>
    <t>Somme</t>
  </si>
  <si>
    <t>Résultat</t>
  </si>
  <si>
    <t>Question</t>
  </si>
  <si>
    <t>N°</t>
  </si>
  <si>
    <t>Niveau adéquat de maturité SSI</t>
  </si>
  <si>
    <t>1 - Pratique informelle</t>
  </si>
  <si>
    <t>2 - Pratique répétable et suivie</t>
  </si>
  <si>
    <t>3 - Processus définis</t>
  </si>
  <si>
    <t>4 - Processus contrôlés</t>
  </si>
  <si>
    <t>5 - Processus continuellement optimisé</t>
  </si>
  <si>
    <t>pratiques de base mises en oeuvre de manière informelle et réactive sur l'initiative de ceux qui estiment en avoir besoin</t>
  </si>
  <si>
    <t>pratiques de base mises en oeuvre de façon planifiée et suivie, avec un support relatif de l'organisme</t>
  </si>
  <si>
    <t>mise en oeuvre d'un processus décrit, adapté à l'organisme, généralisé et bien compris par le management et par les exécutants</t>
  </si>
  <si>
    <t>le processus est coordonné et contrôlé à l'aide d'indicateurs permettant de corriger les défauts constatés</t>
  </si>
  <si>
    <t>l'amélioration des processus est dynamique, institutionnalisée et tient compte de l'évolution du contexte</t>
  </si>
  <si>
    <t>Interprétation du résultat</t>
  </si>
  <si>
    <t>Besoin de sécurité du Système</t>
  </si>
  <si>
    <t>Faible</t>
  </si>
  <si>
    <t>Moyen</t>
  </si>
  <si>
    <t>Fort</t>
  </si>
  <si>
    <t>Niveau SSI de l’organisme</t>
  </si>
  <si>
    <t>élémentaire</t>
  </si>
  <si>
    <r>
      <t>Pianissimo</t>
    </r>
    <r>
      <rPr>
        <sz val="12"/>
        <color indexed="8"/>
        <rFont val="Times New Roman"/>
        <family val="1"/>
      </rPr>
      <t xml:space="preserve"> : démarche autonome </t>
    </r>
    <r>
      <rPr>
        <i/>
        <sz val="12"/>
        <color indexed="8"/>
        <rFont val="Times New Roman"/>
        <family val="1"/>
      </rPr>
      <t>a minima</t>
    </r>
  </si>
  <si>
    <r>
      <t>Mezzo-Forte</t>
    </r>
    <r>
      <rPr>
        <sz val="12"/>
        <color indexed="8"/>
        <rFont val="Times New Roman"/>
        <family val="1"/>
      </rPr>
      <t> : démarche assistée approfondie</t>
    </r>
  </si>
  <si>
    <t>moyen</t>
  </si>
  <si>
    <r>
      <t>Mezzo-Piano</t>
    </r>
    <r>
      <rPr>
        <sz val="12"/>
        <color indexed="8"/>
        <rFont val="Times New Roman"/>
        <family val="1"/>
      </rPr>
      <t> : démarche autonome approfondie</t>
    </r>
  </si>
  <si>
    <t>avancé</t>
  </si>
  <si>
    <r>
      <t>Forte</t>
    </r>
    <r>
      <rPr>
        <sz val="12"/>
        <color indexed="8"/>
        <rFont val="Times New Roman"/>
        <family val="1"/>
      </rPr>
      <t> : hors champ de ce guide</t>
    </r>
  </si>
  <si>
    <t>Somme des quatre valeurs</t>
  </si>
  <si>
    <t>Besoin de sécurité du système</t>
  </si>
  <si>
    <t>De 4 à 6</t>
  </si>
  <si>
    <t>1 - Faible</t>
  </si>
  <si>
    <t>De 7 à 9</t>
  </si>
  <si>
    <t>2 - Moyen</t>
  </si>
  <si>
    <t>De 10 à 16</t>
  </si>
  <si>
    <t>3 - Fort</t>
  </si>
  <si>
    <t>Evaluation de la démarche d'homologation à mener</t>
  </si>
  <si>
    <t>Processus de pilotage</t>
  </si>
  <si>
    <t xml:space="preserve"> politique SSI</t>
  </si>
  <si>
    <r>
      <t xml:space="preserve">Des règles relatives à la </t>
    </r>
    <r>
      <rPr>
        <u val="single"/>
        <sz val="10"/>
        <color indexed="8"/>
        <rFont val="Arial"/>
        <family val="2"/>
      </rPr>
      <t>politique SSI</t>
    </r>
    <r>
      <rPr>
        <sz val="10"/>
        <color indexed="8"/>
        <rFont val="Arial"/>
        <family val="2"/>
      </rPr>
      <t xml:space="preserve"> garantissent l'existence d'une politique validée et promue par la hiérarchie, largement diffusée, tenue à jour et déclinable de manière cohérente.</t>
    </r>
  </si>
  <si>
    <t>Il n'existe aucun élément de politique SSI</t>
  </si>
  <si>
    <t>Les risques SSI sont parfois appréciés, mais de manière informelle, et la mise en œuvre de mesures de sécurité destinées à traiter ces risques n'est pas forcément cohérente avec ce qui a été planifié</t>
  </si>
  <si>
    <t>Les pratiques d'appréciation des risques SSI sont relativement homogènes, bien qu'informelles ; leur utilisation est peu régulière ; la mise en œuvre des mesures de sécurité correspond au traitement planifié</t>
  </si>
  <si>
    <r>
      <rPr>
        <sz val="7"/>
        <color indexed="8"/>
        <rFont val="Times New Roman"/>
        <family val="1"/>
      </rPr>
      <t xml:space="preserve"> </t>
    </r>
    <r>
      <rPr>
        <sz val="10"/>
        <color indexed="8"/>
        <rFont val="Arial"/>
        <family val="2"/>
      </rPr>
      <t>Le processus (dont les rôles et responsabilités associés) de gestion des risques SSI (appréciation, traitement, acceptation et communication) est formalisé de manière rationnelle, une(des) démarche(s) méthodologique(s) est(sont) définie(s) pour gérer les risques SSI, ainsi que ses(leurs) conditions d'application et son(leur) utilisation est régulière.</t>
    </r>
  </si>
  <si>
    <t>La gestion des risques SSI est devenue une pratique standard partiellement automatisée, avec des bases de connaissances partagées ; les études sont raffinées et tenues à jour ; des objectifs mesurables sont définis et la gestion des risques SSI est suivie (ex. : tableaux de bord SSI, audits…).</t>
  </si>
  <si>
    <t>La gestion des risques SSI est un processus continu (itératif), généralisé, bien automatisé, utilisé par tous les autres processus SSI, intégré aux processus métiers, bien accepté et d'utilité reconnue dans les prises de décisions</t>
  </si>
  <si>
    <t>organisation de la SSI</t>
  </si>
  <si>
    <r>
      <t>Les règles relatives à l'</t>
    </r>
    <r>
      <rPr>
        <u val="single"/>
        <sz val="10"/>
        <color indexed="8"/>
        <rFont val="Arial"/>
        <family val="2"/>
      </rPr>
      <t>organisation de la SSI</t>
    </r>
    <r>
      <rPr>
        <sz val="10"/>
        <color indexed="8"/>
        <rFont val="Arial"/>
        <family val="2"/>
      </rPr>
      <t xml:space="preserve"> définissent les rôles et responsabilités internes et externes, ainsi que les mesures de sécurité générales à mettre en œuvre.</t>
    </r>
  </si>
  <si>
    <t>L'organisation SSI est inexistante</t>
  </si>
  <si>
    <t>Il existe une organisation SSI, mais informelle, occasionnellement utilisée et peu adéquate</t>
  </si>
  <si>
    <t>L'organisation de la SSI est coordonnée (planification, vérification, actions correctives), relativement homogène, mais encore informelle</t>
  </si>
  <si>
    <t>Les responsabilités et les procédures SSI sont formalisées en fonction d'une étude d'organisation, et utilisées régulièrement</t>
  </si>
  <si>
    <t>Des objectifs mesurables sont définis et la mise en œuvre de l'organisation SSI est suivie ; le processus de gestion de l'organisation de la SSI est standard et tenu à jour</t>
  </si>
  <si>
    <t>Le processus de gestion de l'organisation de la SSI est généralisé, bien accepté et s'améliore continuellement ; il s'applique à tous les autres processus SSI et est intégré aux processus métiers</t>
  </si>
  <si>
    <t>gestion de la continuité des activités</t>
  </si>
  <si>
    <r>
      <t xml:space="preserve">La </t>
    </r>
    <r>
      <rPr>
        <u val="single"/>
        <sz val="10"/>
        <color indexed="8"/>
        <rFont val="Arial"/>
        <family val="2"/>
      </rPr>
      <t>gestion de la continuité des activités</t>
    </r>
    <r>
      <rPr>
        <sz val="10"/>
        <color indexed="8"/>
        <rFont val="Arial"/>
        <family val="2"/>
      </rPr>
      <t xml:space="preserve"> doit être alimentée par la SSI et les plans de continuité doivent être élaborés en suivant un même modèle, testés et mis à jour</t>
    </r>
  </si>
  <si>
    <t>La continuité des activités n'est pas traitée</t>
  </si>
  <si>
    <t>De mesures de sécurité relatives à la disponibilité du système d'information (ex : sauvegardes, redondance, transfert de compétences…) sont mises en œuvre occasionnellement, de manière informelle et peu cohérente avec ce qui est planifié</t>
  </si>
  <si>
    <t>Les pratiques liées à la gestion de la continuité des activités (planification, vérification, actions correctives) sont coordonnées, de manière relativement homogène, mais informelle ; la mise en œuvre correspond à la planification</t>
  </si>
  <si>
    <t>Le processus (dont les rôles et responsabilités associés) de gestion de la continuité des activités intègre la SSI de manière formalisée ; il se base sur le processus de gestion des risques ; il existe un ou des plans de continuité élaboré(s) selon un cadre défini, et si possible sur la base de démarches méthodologiques globales</t>
  </si>
  <si>
    <t>Le processus de gestion de la continuité des activités intègre la SSI de manière systématique, standardisée, suivie et partiellement automatisée ; des objectifs mesurables sont définis ; des tests sont régulièrement réalisés</t>
  </si>
  <si>
    <t>La SSI fait partie intégrante du processus de gestion de la continuité des activités ; celui-ci est généralisé, bien automatisé, intégré aux processus métiers, appliqué à tous les autres processus SSI, bien accepté et s'améliore continuellement</t>
  </si>
  <si>
    <t>conformité</t>
  </si>
  <si>
    <r>
      <t xml:space="preserve">Afin s'assurer la </t>
    </r>
    <r>
      <rPr>
        <u val="single"/>
        <sz val="10"/>
        <color indexed="8"/>
        <rFont val="Arial"/>
        <family val="2"/>
      </rPr>
      <t>conformité</t>
    </r>
    <r>
      <rPr>
        <sz val="10"/>
        <color indexed="8"/>
        <rFont val="Arial"/>
        <family val="2"/>
      </rPr>
      <t xml:space="preserve"> aux différentes références applicables (réglementaires, contractuelles, normatives, internes…), des règles précisent qu'un recensement doit être tenu à jour et que des vérifications de conformité doivent être régulièrement réalisées</t>
    </r>
  </si>
  <si>
    <t>Le processus de vérification de la conformité est inexistant</t>
  </si>
  <si>
    <t>Le processus de vérification de la conformité existe mais n'est qu'occasionnellement utilisé, informel et peu cohérent ; il repose sur des meilleures pratiques ou des expériences individuelles</t>
  </si>
  <si>
    <t>Le processus de vérification de la conformité est coordonné, relativement homogène, mais encore informel</t>
  </si>
  <si>
    <t>Le processus de vérification de la conformité est formalisé (dont les rôles et responsabilités), utilisé régulièrement, et reposant éventuellement sur des démarches méthodologiques</t>
  </si>
  <si>
    <t>Le processus de vérification de la conformité est standard, avec des objectifs mesurables, suivi et tenu à jour, et partiellement automatisé</t>
  </si>
  <si>
    <t>Le processus de vérification de la conformité est généralisé, bien automatisé, intégré aux processus métiers, appliqué à tous les autres processus SSI, bien accepté et s'améliorant continuellement</t>
  </si>
  <si>
    <t>Processus opérationnels</t>
  </si>
  <si>
    <t>gestion des biens</t>
  </si>
  <si>
    <r>
      <t xml:space="preserve">La </t>
    </r>
    <r>
      <rPr>
        <u val="single"/>
        <sz val="10"/>
        <color indexed="8"/>
        <rFont val="Arial"/>
        <family val="2"/>
      </rPr>
      <t>gestion des biens</t>
    </r>
    <r>
      <rPr>
        <sz val="10"/>
        <color indexed="8"/>
        <rFont val="Arial"/>
        <family val="2"/>
      </rPr>
      <t xml:space="preserve"> fait l'objet de règles visant à les identifier, leur associer un propriétaire et à les gérer de manière cohérente avec leur classification</t>
    </r>
  </si>
  <si>
    <t>La sécurité des biens n'est pas considérée</t>
  </si>
  <si>
    <t>La sécurité des biens est réalisée de manière occasionnelle, informelle et peu cohérente ; elle repose sur de l'expertise individuelle ou de meilleures pratiques</t>
  </si>
  <si>
    <t>La sécurité des biens est coordonnée, relativement homogène, sur la base de meilleures pratiques partagées, mais encore informelle</t>
  </si>
  <si>
    <t>La sécurité des biens repose sur un processus formalisé (dont les rôles et responsabilités), utilisé régulièrement, et sur des démarches méthodologiques</t>
  </si>
  <si>
    <t>La sécurité des biens repose sur un processus standard, avec des objectifs mesurables, suivi et tenu à jour, partiellement automatisé</t>
  </si>
  <si>
    <t>La sécurité des biens repose sur un processus généralisé, bien automatisé, en interaction avec les processus métiers, conformément aux processus de pilotage SSI et s'appuyant sur les processus de support SSI ; le processus s'améliore continuellement (exploitation des retours d'expérience…)</t>
  </si>
  <si>
    <t xml:space="preserve"> sécurité liée au personnel</t>
  </si>
  <si>
    <r>
      <t xml:space="preserve">La </t>
    </r>
    <r>
      <rPr>
        <u val="single"/>
        <sz val="10"/>
        <color indexed="8"/>
        <rFont val="Arial"/>
        <family val="2"/>
      </rPr>
      <t>sécurité liée au personnel</t>
    </r>
    <r>
      <rPr>
        <sz val="10"/>
        <color indexed="8"/>
        <rFont val="Arial"/>
        <family val="2"/>
      </rPr>
      <t xml:space="preserve"> définit les responsabilités, les vérifications et engagements, l'incitation au respect des règles, la sensibilisation, les sanctions, le retour des biens et le retrait des droits.</t>
    </r>
  </si>
  <si>
    <t>Les aspects humains ne sont pas spécifiquement pris en compte dans la SSI ; il n'existe aucune sensibilisation ou formation en matière de SSI</t>
  </si>
  <si>
    <t>Les aspects SSI liés aux personnels (avant, pendant et après un emploi) sont traités occasionnellement et de manière informelle : habilitations, auto-formation… ; la mise en œuvre ne correspond pas forcément à ce qui a été planifié</t>
  </si>
  <si>
    <t>La SSI est intégrée dans la gestion des aspects humains (planification, vérification, actions correctives), de manière relativement homogène, sur la base de meilleures pratiques partagées, mais informelle ; les actions réalisées correspondent à ce qui a été planifié</t>
  </si>
  <si>
    <t>Un processus (dont les rôles et responsabilités associés) de gestion des aspects humains intégrant la SSI est défini (avant, pendant et après un emploi) et relativement utilisé ; il existe un plan de formation adapté aux profils des personnels et des labellisations d'individus peuvent être utilisées (formations reconnues, diplomantes…)</t>
  </si>
  <si>
    <t>Des objectifs mesurables sont déterminés et le personnel fait l'objet d'un suivi intégrant des évaluations suite aux sensibilisations et formations ; le processus de gestion des aspects humains intégrant la SSI est systématisé</t>
  </si>
  <si>
    <t>Le processus de gestion des aspects humains intégrant la SSI est généralisé, accepté, en interaction avec les processus métiers, conformément aux processus de pilotage SSI et s'appuyant sur les processus de support SSI, et s'améliore continuellement ; les ressources personnelles sont optimisées, le plan de formation est continuellement amélioré en fonction des retours d'expérience</t>
  </si>
  <si>
    <t>sécurité physique et environnementale</t>
  </si>
  <si>
    <r>
      <t xml:space="preserve">Les règles relatives à la </t>
    </r>
    <r>
      <rPr>
        <u val="single"/>
        <sz val="10"/>
        <color indexed="8"/>
        <rFont val="Arial"/>
        <family val="2"/>
      </rPr>
      <t>sécurité physique et environnementale</t>
    </r>
    <r>
      <rPr>
        <sz val="10"/>
        <color indexed="8"/>
        <rFont val="Arial"/>
        <family val="2"/>
      </rPr>
      <t xml:space="preserve"> visent à contrôler les accès physiques des zones de sécurité et à protéger les équipements jusqu'à leur recyclage contre le vol d'information, les accès non autorisés, les pertes d'énergie, l'altération, l'interception et les pertes de disponibilité</t>
    </r>
  </si>
  <si>
    <t>La sécurité physique et environnementale n'est pas considérée</t>
  </si>
  <si>
    <t>La sécurité physique et environnementale est réalisée de manière occasionnelle, informelle et peu cohérente ; elle repose sur de l'expertise individuelle ou de meilleures pratiques</t>
  </si>
  <si>
    <t>La sécurité physique et environnementale est coordonnée, relativement homogène, sur la base de meilleures pratiques partagées, mais encore informelle</t>
  </si>
  <si>
    <t>La sécurité des physique et environnementale repose sur un processus formalisé (dont les rôles et responsabilités), utilisé régulièrement, et sur des démarches méthodologiques</t>
  </si>
  <si>
    <t>La sécurité physique et environnementale repose sur un processus standard, avec des objectifs mesurables, suivi et tenu à jour, partiellement automatisé</t>
  </si>
  <si>
    <t>La sécurité physique et environnementale repose sur un processus généralisé, bien automatisé, en interaction avec les processus métiers, conformément aux processus de pilotage SSI et s'appuyant sur les processus de support SSI ; le processus s'améliore continuellement (exploitation de la veille et des retours d'expérience…)</t>
  </si>
  <si>
    <t>exploitation et communications</t>
  </si>
  <si>
    <r>
      <t>Les règles d'</t>
    </r>
    <r>
      <rPr>
        <u val="single"/>
        <sz val="10"/>
        <color indexed="8"/>
        <rFont val="Arial"/>
        <family val="2"/>
      </rPr>
      <t>exploitation et communications</t>
    </r>
    <r>
      <rPr>
        <sz val="10"/>
        <color indexed="8"/>
        <rFont val="Arial"/>
        <family val="2"/>
      </rPr>
      <t xml:space="preserve"> traitent des procédures et responsabilités pour gérer les sous-traitants, la recette des systèmes, les codes malveillants et mobiles, les sauvegardes, la sécurité des réseaux, les supports, les échanges d'informations, le commerce électronique et la surveillance</t>
    </r>
  </si>
  <si>
    <t>La sécurité de l'exploitation et des communications n'est pas considérée</t>
  </si>
  <si>
    <t>La sécurité de l'exploitation et des communications est réalisée de manière occasionnelle, informelle et peu cohérente ; elle repose sur de l'expertise individuelle ou de meilleures pratiques</t>
  </si>
  <si>
    <t>La sécurité de l'exploitation et des communications est coordonnée, relativement homogène, sur la base de meilleures pratiques partagées, mais encore informelle</t>
  </si>
  <si>
    <t>La sécurité de l'exploitation et des communications repose sur un processus formalisé (dont les rôles et responsabilités), utilisé régulièrement, et sur des démarches méthodologiques</t>
  </si>
  <si>
    <t>La sécurité de l'exploitation et des communications repose sur un processus standard, avec des objectifs mesurables, suivi et tenu à jour, partiellement automatisé</t>
  </si>
  <si>
    <t>La sécurité de l'exploitation et des communications repose sur un processus généralisé, bien automatisé, en interaction avec les processus métiers, conformément aux processus de pilotage SSI et s'appuyant sur les processus de support SSI ; le processus s'améliore continuellement (exploitation de la veille et des retours d'expérience…)</t>
  </si>
  <si>
    <t xml:space="preserve"> contrôle d'accès logique</t>
  </si>
  <si>
    <r>
      <t xml:space="preserve">Le </t>
    </r>
    <r>
      <rPr>
        <u val="single"/>
        <sz val="10"/>
        <color indexed="8"/>
        <rFont val="Arial"/>
        <family val="2"/>
      </rPr>
      <t>contrôle d'accès logique</t>
    </r>
    <r>
      <rPr>
        <sz val="10"/>
        <color indexed="8"/>
        <rFont val="Arial"/>
        <family val="2"/>
      </rPr>
      <t xml:space="preserve"> aux réseaux, systèmes d'exploitation, applications, informations et via des postes nomades fait notamment l'objet de mesures restrictives, de cloisonnement et de traçabilité</t>
    </r>
  </si>
  <si>
    <t>La sécurité des accès logiques n'est pas considérée</t>
  </si>
  <si>
    <t>La sécurité des accès logiques est réalisée de manière occasionnelle, informelle et peu cohérente ; elle repose sur de l'expertise individuelle ou de meilleures pratiques</t>
  </si>
  <si>
    <t>La sécurité des accès logiques est coordonnée, relativement homogène, sur la base de meilleures pratiques partagées, mais encore informelle</t>
  </si>
  <si>
    <t>La sécurité des accès logiques repose sur un processus formalisé (dont les rôles et responsabilités), utilisé régulièrement, et sur des démarches méthodologiques</t>
  </si>
  <si>
    <t>La sécurité des accès logiques repose sur un processus standard, avec des objectifs mesurables, suivi et tenu à jour, partiellement automatisé</t>
  </si>
  <si>
    <t>La sécurité des accès logiques repose sur un processus généralisé, bien automatisé, en interaction avec les processus métiers, conformément aux processus de pilotage SSI et s'appuyant sur les processus de support SSI ; le processus s'améliore continuellement (exploitation de la veille et des retours d'expérience…)</t>
  </si>
  <si>
    <t>gestion des incidents SSI</t>
  </si>
  <si>
    <r>
      <t xml:space="preserve">Les règles relatives à la </t>
    </r>
    <r>
      <rPr>
        <u val="single"/>
        <sz val="10"/>
        <color indexed="8"/>
        <rFont val="Arial"/>
        <family val="2"/>
      </rPr>
      <t>gestion des incidents SSI</t>
    </r>
    <r>
      <rPr>
        <sz val="10"/>
        <color indexed="8"/>
        <rFont val="Arial"/>
        <family val="2"/>
      </rPr>
      <t xml:space="preserve"> doivent permettre une remontée et un traitement des incidents et des failles détectées de manière organisée, formalisée, rapide et donc efficace</t>
    </r>
  </si>
  <si>
    <t>Les incidents SSI ne sont pas traités</t>
  </si>
  <si>
    <t>Les incidents SSI font l'objet de remontées occasionnelles et informelles, et sont traités de manière occasionnelle et informelle ; ce qui est fait ne correspond pas forcément à ce qui a été planifié</t>
  </si>
  <si>
    <t>Les incidents SSI font l'objet de remontées, bien que peu régulières, et ils sont gérés systématiquement (planification, vérification, actions correctives), mais de manière informelle ; la mise en œuvre correspond à ce qui a été planifié</t>
  </si>
  <si>
    <r>
      <t>Le processus (dont les rôles et responsabilités associés) de gestion des incidents SSI est formalisé (ex : changements d'états, réseau de détection et d'alerte, procédure d'escalade, procédure de traitement…) et régulièrement utilisé ; les données des CSIRTs (</t>
    </r>
    <r>
      <rPr>
        <i/>
        <sz val="10"/>
        <color indexed="8"/>
        <rFont val="Arial"/>
        <family val="2"/>
      </rPr>
      <t>Computer Security Incident Response Teams</t>
    </r>
    <r>
      <rPr>
        <sz val="10"/>
        <color indexed="8"/>
        <rFont val="Arial"/>
        <family val="2"/>
      </rPr>
      <t>) sont exploitées ; les remontées sont régulières</t>
    </r>
  </si>
  <si>
    <r>
      <t xml:space="preserve">Des objectifs mesurables sont définis et le processus de gestion des incidents SSI est globalement suivi, devenu standard et davantage automatisé (ex : </t>
    </r>
    <r>
      <rPr>
        <i/>
        <sz val="10"/>
        <color indexed="8"/>
        <rFont val="Arial"/>
        <family val="2"/>
      </rPr>
      <t>helpdesk</t>
    </r>
    <r>
      <rPr>
        <sz val="10"/>
        <color indexed="8"/>
        <rFont val="Arial"/>
        <family val="2"/>
      </rPr>
      <t>…) ; des bases de données d'incidents SSI et de leur traitement sont alimentées de manière interactive</t>
    </r>
  </si>
  <si>
    <t>Le processus de gestion des incidents SSI est en constante amélioration, généralisé, bien automatisé, en interaction avec les processus métiers, conformément aux processus de pilotage SSI et s'appuyant sur les processus de support SSI, et bien accepté</t>
  </si>
  <si>
    <t xml:space="preserve">Processus de support </t>
  </si>
  <si>
    <t xml:space="preserve"> gestion des risques SSI</t>
  </si>
  <si>
    <r>
      <t xml:space="preserve">Concernant la </t>
    </r>
    <r>
      <rPr>
        <u val="single"/>
        <sz val="10"/>
        <color indexed="8"/>
        <rFont val="Arial"/>
        <family val="2"/>
      </rPr>
      <t>gestion des risques SSI</t>
    </r>
    <r>
      <rPr>
        <sz val="10"/>
        <color indexed="8"/>
        <rFont val="Arial"/>
        <family val="2"/>
      </rPr>
      <t>, les règles y afférant la décrivent comme un processus continu comprenant l'appréciation, le traitement, l'acceptation et la communication, et réalisable avec [EBIOS].</t>
    </r>
  </si>
  <si>
    <t>Il n'existe aucune gestion des risques SSI</t>
  </si>
  <si>
    <t>Le processus (dont les rôles et responsabilités associés) de gestion des risques SSI (appréciation, traitement, acceptation et communication) est formalisé de manière rationnelle, une(des) démarche(s) méthodologique(s) est(sont) définie(s) pour gérer les risques SSI, ainsi que ses(leurs) conditions d'application et son(leur) utilisation est régulière</t>
  </si>
  <si>
    <t>La gestion des risques SSI est devenue une pratique standard partiellement automatisée, avec des bases de connaissances partagées ; les études sont raffinées et tenues à jour ; des objectifs mesurables sont définis et la gestion des risques SSI est suivie (ex. : tableaux de bord SSI, audits…)</t>
  </si>
  <si>
    <t xml:space="preserve"> La gestion des risques SSI est un processus continu (itératif), généralisé, bien automatisé, utilisé par tous les autres processus SSI, intégré aux processus métiers, bien accepté et d'utilité reconnue dans les prises de décisions</t>
  </si>
  <si>
    <t>acquisition, développement et maintenance des SI</t>
  </si>
  <si>
    <r>
      <t>S'agissant d'</t>
    </r>
    <r>
      <rPr>
        <u val="single"/>
        <sz val="10"/>
        <color indexed="8"/>
        <rFont val="Arial"/>
        <family val="2"/>
      </rPr>
      <t>acquisition, développement et maintenance des SI</t>
    </r>
    <r>
      <rPr>
        <sz val="10"/>
        <color indexed="8"/>
        <rFont val="Arial"/>
        <family val="2"/>
      </rPr>
      <t>, il convient d'intégrer la SSI dans les projets et l'exploitation, de tester suffisamment les applications, d'employer des moyens cryptographiques, de protéger les fichiers systèmes et de traiter les vulnérabilités connues</t>
    </r>
  </si>
  <si>
    <t>La SSI n'est pas prise en compte dans le cycle de vie des systèmes</t>
  </si>
  <si>
    <t>Des meilleures pratiques SSI sont occasionnellement et informellement utilisées dans le cycle de vie des systèmes ; la mise en œuvre ne correspond pas forcément à ce qui a été planifié</t>
  </si>
  <si>
    <t>Les meilleures pratiques SSI sont intégrées dans le cycle de vie des systèmes (planification, vérification, actions correctives), de manière peu régulière, mais homogène ; les actions correspondent à ce qui a été planifié</t>
  </si>
  <si>
    <t>Le processus (dont les rôles et responsabilités associés) d'intégration de la SSI dans le cycle de vie des systèmes est formalisé, éventuellement sur la base d'une démarche méthodologique, depuis les phases amont d'un projet jusqu'à sa fin de vie ; il est régulièrement utilisé ; les systèmes font l'objet d'une homologation de sécurité formelle sur la base d'un dossier de sécurité défini</t>
  </si>
  <si>
    <t>Des objectifs mesurables d'intégration de la SSI dans les projets sont définis et suivis (ex : tableaux de bord projets intégrant la SSI, audits…) ; le processus est devenu standard et davantage automatisé</t>
  </si>
  <si>
    <t>Le processus d'intégration de la SSI dans le cycle de vie des systèmes est généralisé, bien automatisé, utilisé par tous les autres processus SSI, intégré aux processus métiers, bien accepté et s'améliore continuellement</t>
  </si>
  <si>
    <t>Le niveau de maturité dans le processus de pilotage cyber</t>
  </si>
  <si>
    <t>De 0 à 10</t>
  </si>
  <si>
    <t>De 11 à 25</t>
  </si>
  <si>
    <t>De 26 à 40</t>
  </si>
  <si>
    <t>De 41 à 50</t>
  </si>
  <si>
    <t>De 51 à 60</t>
  </si>
  <si>
    <t>Le niveau de maturité dans le processus support</t>
  </si>
  <si>
    <t>Le niveau de maturité dans le processus opérationnels</t>
  </si>
  <si>
    <t>Elémentaire</t>
  </si>
  <si>
    <t>Avancé</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</si>
</sst>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2">
    <font>
      <sz val="11"/>
      <color theme="1"/>
      <name val="Calibri"/>
      <family val="2"/>
    </font>
    <font>
      <sz val="11"/>
      <color indexed="8"/>
      <name val="Calibri"/>
      <family val="2"/>
    </font>
    <font>
      <sz val="12"/>
      <color indexed="8"/>
      <name val="Times New Roman"/>
      <family val="1"/>
    </font>
    <font>
      <i/>
      <sz val="12"/>
      <color indexed="8"/>
      <name val="Times New Roman"/>
      <family val="1"/>
    </font>
    <font>
      <b/>
      <sz val="10"/>
      <name val="Arial"/>
      <family val="2"/>
    </font>
    <font>
      <sz val="10"/>
      <color indexed="8"/>
      <name val="Arial"/>
      <family val="2"/>
    </font>
    <font>
      <u val="single"/>
      <sz val="10"/>
      <color indexed="8"/>
      <name val="Arial"/>
      <family val="2"/>
    </font>
    <font>
      <sz val="7"/>
      <color indexed="8"/>
      <name val="Times New Roman"/>
      <family val="1"/>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b/>
      <sz val="20"/>
      <color indexed="8"/>
      <name val="Times New Roman"/>
      <family val="1"/>
    </font>
    <font>
      <b/>
      <sz val="20"/>
      <color indexed="8"/>
      <name val="Calibri"/>
      <family val="2"/>
    </font>
    <font>
      <sz val="2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0"/>
      <color theme="1"/>
      <name val="Arial"/>
      <family val="2"/>
    </font>
    <font>
      <b/>
      <sz val="12"/>
      <color theme="1"/>
      <name val="Times New Roman"/>
      <family val="1"/>
    </font>
    <font>
      <i/>
      <sz val="12"/>
      <color theme="1"/>
      <name val="Times New Roman"/>
      <family val="1"/>
    </font>
    <font>
      <b/>
      <sz val="20"/>
      <color theme="1"/>
      <name val="Times New Roman"/>
      <family val="1"/>
    </font>
    <font>
      <sz val="20"/>
      <color theme="1"/>
      <name val="Calibri"/>
      <family val="2"/>
    </font>
    <font>
      <b/>
      <sz val="2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3366FF"/>
        <bgColor indexed="64"/>
      </patternFill>
    </fill>
    <fill>
      <patternFill patternType="solid">
        <fgColor rgb="FF0070C0"/>
        <bgColor indexed="64"/>
      </patternFill>
    </fill>
    <fill>
      <patternFill patternType="solid">
        <fgColor theme="3" tint="0.39998000860214233"/>
        <bgColor indexed="64"/>
      </patternFill>
    </fill>
    <fill>
      <patternFill patternType="solid">
        <fgColor theme="0"/>
        <bgColor indexed="64"/>
      </patternFill>
    </fill>
    <fill>
      <patternFill patternType="solid">
        <fgColor rgb="FF00B0F0"/>
        <bgColor indexed="64"/>
      </patternFill>
    </fill>
    <fill>
      <patternFill patternType="solid">
        <fgColor theme="6"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color indexed="63"/>
      </right>
      <top style="medium">
        <color rgb="FF000000"/>
      </top>
      <bottom style="medium">
        <color rgb="FF000000"/>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style="thick"/>
      <bottom style="thick"/>
    </border>
    <border>
      <left style="medium">
        <color rgb="FF000000"/>
      </left>
      <right style="thick">
        <color rgb="FF000000"/>
      </right>
      <top style="medium">
        <color rgb="FF000000"/>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ck"/>
      <bottom style="thick"/>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77">
    <xf numFmtId="0" fontId="0" fillId="0" borderId="0" xfId="0" applyFont="1" applyAlignment="1">
      <alignment/>
    </xf>
    <xf numFmtId="0" fontId="0" fillId="0" borderId="0" xfId="0" applyAlignment="1" applyProtection="1">
      <alignment/>
      <protection locked="0"/>
    </xf>
    <xf numFmtId="0" fontId="45" fillId="0" borderId="10" xfId="0" applyFont="1" applyBorder="1" applyAlignment="1" applyProtection="1">
      <alignment horizontal="justify" vertical="center" wrapText="1"/>
      <protection/>
    </xf>
    <xf numFmtId="0" fontId="45" fillId="33" borderId="10" xfId="0" applyFont="1" applyFill="1" applyBorder="1" applyAlignment="1" applyProtection="1">
      <alignment horizontal="justify" vertical="center" wrapText="1"/>
      <protection/>
    </xf>
    <xf numFmtId="0" fontId="45" fillId="0" borderId="11" xfId="0" applyFont="1" applyBorder="1" applyAlignment="1" applyProtection="1">
      <alignment horizontal="justify" vertical="center" wrapText="1"/>
      <protection/>
    </xf>
    <xf numFmtId="0" fontId="0" fillId="0" borderId="0" xfId="0" applyAlignment="1" applyProtection="1">
      <alignment/>
      <protection/>
    </xf>
    <xf numFmtId="0" fontId="0" fillId="34" borderId="0" xfId="0" applyFill="1" applyAlignment="1" applyProtection="1">
      <alignment/>
      <protection/>
    </xf>
    <xf numFmtId="0" fontId="4" fillId="35" borderId="12" xfId="0" applyFont="1" applyFill="1" applyBorder="1" applyAlignment="1" applyProtection="1">
      <alignment horizontal="justify" vertical="center" wrapText="1"/>
      <protection/>
    </xf>
    <xf numFmtId="0" fontId="4" fillId="35" borderId="10" xfId="0" applyFont="1" applyFill="1" applyBorder="1" applyAlignment="1" applyProtection="1">
      <alignment horizontal="justify" vertical="center" wrapText="1"/>
      <protection/>
    </xf>
    <xf numFmtId="0" fontId="43" fillId="34" borderId="0" xfId="0" applyFont="1" applyFill="1" applyAlignment="1" applyProtection="1">
      <alignment vertical="center" wrapText="1"/>
      <protection/>
    </xf>
    <xf numFmtId="0" fontId="46" fillId="8" borderId="13" xfId="0" applyFont="1" applyFill="1" applyBorder="1" applyAlignment="1" applyProtection="1">
      <alignment horizontal="justify" vertical="center" wrapText="1"/>
      <protection/>
    </xf>
    <xf numFmtId="0" fontId="46" fillId="0" borderId="14" xfId="0" applyFont="1" applyBorder="1" applyAlignment="1" applyProtection="1">
      <alignment horizontal="justify" vertical="center" wrapText="1"/>
      <protection/>
    </xf>
    <xf numFmtId="0" fontId="46" fillId="8" borderId="13" xfId="0" applyFont="1" applyFill="1" applyBorder="1" applyAlignment="1" applyProtection="1">
      <alignment vertical="center" wrapText="1"/>
      <protection/>
    </xf>
    <xf numFmtId="0" fontId="0" fillId="36" borderId="0" xfId="0" applyFill="1" applyAlignment="1" applyProtection="1">
      <alignment/>
      <protection/>
    </xf>
    <xf numFmtId="0" fontId="47" fillId="0" borderId="15" xfId="0" applyFont="1" applyBorder="1" applyAlignment="1" applyProtection="1">
      <alignment horizontal="center" vertical="center" wrapText="1"/>
      <protection/>
    </xf>
    <xf numFmtId="0" fontId="47" fillId="0" borderId="16" xfId="0" applyFont="1" applyBorder="1" applyAlignment="1" applyProtection="1">
      <alignment horizontal="center" vertical="center" wrapText="1"/>
      <protection/>
    </xf>
    <xf numFmtId="0" fontId="0" fillId="35" borderId="0" xfId="0" applyFill="1" applyAlignment="1" applyProtection="1">
      <alignment/>
      <protection/>
    </xf>
    <xf numFmtId="0" fontId="47" fillId="14" borderId="17" xfId="0" applyFont="1" applyFill="1" applyBorder="1" applyAlignment="1" applyProtection="1">
      <alignment vertical="center" wrapText="1"/>
      <protection/>
    </xf>
    <xf numFmtId="0" fontId="47" fillId="0" borderId="18" xfId="0" applyFont="1" applyBorder="1" applyAlignment="1" applyProtection="1">
      <alignment horizontal="center" vertical="center" wrapText="1"/>
      <protection/>
    </xf>
    <xf numFmtId="0" fontId="48" fillId="0" borderId="16" xfId="0" applyFont="1" applyBorder="1" applyAlignment="1" applyProtection="1">
      <alignment horizontal="center" vertical="center" wrapText="1"/>
      <protection/>
    </xf>
    <xf numFmtId="0" fontId="0" fillId="35" borderId="0" xfId="0" applyFill="1" applyAlignment="1" applyProtection="1">
      <alignment horizontal="center" vertical="center" wrapText="1"/>
      <protection/>
    </xf>
    <xf numFmtId="0" fontId="47" fillId="14" borderId="19" xfId="0" applyFont="1" applyFill="1" applyBorder="1" applyAlignment="1" applyProtection="1">
      <alignment vertical="center" wrapText="1"/>
      <protection/>
    </xf>
    <xf numFmtId="0" fontId="48" fillId="0" borderId="20" xfId="0" applyFont="1" applyBorder="1" applyAlignment="1" applyProtection="1">
      <alignment horizontal="center" vertical="center" wrapText="1"/>
      <protection/>
    </xf>
    <xf numFmtId="0" fontId="47" fillId="14" borderId="15" xfId="0" applyFont="1" applyFill="1" applyBorder="1" applyAlignment="1" applyProtection="1">
      <alignment vertical="center" wrapText="1"/>
      <protection/>
    </xf>
    <xf numFmtId="0" fontId="47" fillId="0" borderId="17" xfId="0" applyFont="1" applyBorder="1" applyAlignment="1" applyProtection="1">
      <alignment vertical="center" wrapText="1"/>
      <protection/>
    </xf>
    <xf numFmtId="0" fontId="47" fillId="0" borderId="19" xfId="0" applyFont="1" applyBorder="1" applyAlignment="1" applyProtection="1">
      <alignment vertical="center" wrapText="1"/>
      <protection/>
    </xf>
    <xf numFmtId="0" fontId="47" fillId="0" borderId="15" xfId="0" applyFont="1" applyBorder="1" applyAlignment="1" applyProtection="1">
      <alignment vertical="center" wrapText="1"/>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0" fillId="34" borderId="0" xfId="0" applyFill="1" applyAlignment="1" applyProtection="1">
      <alignment vertical="center" wrapText="1"/>
      <protection/>
    </xf>
    <xf numFmtId="0" fontId="0" fillId="34" borderId="21" xfId="0" applyFill="1" applyBorder="1" applyAlignment="1" applyProtection="1">
      <alignment vertical="center" wrapText="1"/>
      <protection/>
    </xf>
    <xf numFmtId="0" fontId="0" fillId="8" borderId="21" xfId="0" applyFill="1" applyBorder="1" applyAlignment="1" applyProtection="1">
      <alignmen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45" fillId="33" borderId="23" xfId="0" applyFont="1" applyFill="1" applyBorder="1" applyAlignment="1" applyProtection="1">
      <alignment horizontal="justify" vertical="center" wrapText="1"/>
      <protection locked="0"/>
    </xf>
    <xf numFmtId="0" fontId="43" fillId="37" borderId="24" xfId="0" applyFont="1" applyFill="1" applyBorder="1" applyAlignment="1" applyProtection="1">
      <alignment vertical="center" wrapText="1"/>
      <protection/>
    </xf>
    <xf numFmtId="0" fontId="0" fillId="0" borderId="24" xfId="0" applyBorder="1" applyAlignment="1">
      <alignment vertical="center" wrapText="1"/>
    </xf>
    <xf numFmtId="0" fontId="46" fillId="0" borderId="24" xfId="0" applyFont="1" applyBorder="1" applyAlignment="1">
      <alignment horizontal="justify" vertical="center" wrapText="1"/>
    </xf>
    <xf numFmtId="0" fontId="46" fillId="0" borderId="24" xfId="0" applyFont="1" applyBorder="1" applyAlignment="1">
      <alignment vertical="center" wrapText="1"/>
    </xf>
    <xf numFmtId="0" fontId="46" fillId="0" borderId="24" xfId="0" applyFont="1" applyBorder="1" applyAlignment="1">
      <alignment horizontal="justify" vertical="center"/>
    </xf>
    <xf numFmtId="0" fontId="0" fillId="0" borderId="0" xfId="0" applyAlignment="1">
      <alignment wrapText="1"/>
    </xf>
    <xf numFmtId="0" fontId="0" fillId="0" borderId="0" xfId="0" applyAlignment="1">
      <alignment vertical="center" wrapText="1"/>
    </xf>
    <xf numFmtId="0" fontId="45" fillId="37" borderId="25" xfId="0" applyFont="1" applyFill="1" applyBorder="1" applyAlignment="1" applyProtection="1">
      <alignment vertical="center" wrapText="1"/>
      <protection/>
    </xf>
    <xf numFmtId="0" fontId="45" fillId="37" borderId="26" xfId="0" applyFont="1" applyFill="1" applyBorder="1" applyAlignment="1" applyProtection="1">
      <alignment vertical="center" wrapText="1"/>
      <protection/>
    </xf>
    <xf numFmtId="0" fontId="45" fillId="37" borderId="27" xfId="0" applyFont="1" applyFill="1" applyBorder="1" applyAlignment="1" applyProtection="1">
      <alignment vertical="center" wrapText="1"/>
      <protection/>
    </xf>
    <xf numFmtId="0" fontId="47" fillId="16" borderId="15" xfId="0" applyFont="1" applyFill="1" applyBorder="1" applyAlignment="1" applyProtection="1">
      <alignment horizontal="center" vertical="center" wrapText="1"/>
      <protection/>
    </xf>
    <xf numFmtId="0" fontId="47" fillId="38" borderId="15" xfId="0" applyFont="1" applyFill="1" applyBorder="1" applyAlignment="1" applyProtection="1">
      <alignment horizontal="center" vertical="center" wrapText="1"/>
      <protection/>
    </xf>
    <xf numFmtId="0" fontId="47" fillId="4" borderId="20" xfId="0" applyFont="1" applyFill="1" applyBorder="1" applyAlignment="1" applyProtection="1">
      <alignment horizontal="center" vertical="center" wrapText="1"/>
      <protection/>
    </xf>
    <xf numFmtId="0" fontId="47" fillId="4" borderId="15" xfId="0" applyFont="1" applyFill="1" applyBorder="1" applyAlignment="1" applyProtection="1">
      <alignment horizontal="center" vertical="center" wrapText="1"/>
      <protection/>
    </xf>
    <xf numFmtId="0" fontId="47" fillId="37" borderId="26" xfId="0" applyFont="1" applyFill="1" applyBorder="1" applyAlignment="1" applyProtection="1">
      <alignment vertical="center" wrapText="1"/>
      <protection/>
    </xf>
    <xf numFmtId="0" fontId="45" fillId="37" borderId="10" xfId="0" applyFont="1" applyFill="1" applyBorder="1" applyAlignment="1" applyProtection="1">
      <alignment horizontal="justify" vertical="center" wrapText="1"/>
      <protection/>
    </xf>
    <xf numFmtId="0" fontId="47" fillId="37" borderId="10" xfId="0" applyFont="1" applyFill="1" applyBorder="1" applyAlignment="1" applyProtection="1">
      <alignment horizontal="justify" vertical="center" wrapText="1"/>
      <protection/>
    </xf>
    <xf numFmtId="0" fontId="0" fillId="34" borderId="22" xfId="0" applyFill="1" applyBorder="1" applyAlignment="1" applyProtection="1">
      <alignment horizontal="center" vertical="center" wrapText="1"/>
      <protection/>
    </xf>
    <xf numFmtId="0" fontId="0" fillId="34" borderId="28" xfId="0" applyFill="1" applyBorder="1" applyAlignment="1" applyProtection="1">
      <alignment horizontal="center" vertical="center" wrapText="1"/>
      <protection/>
    </xf>
    <xf numFmtId="0" fontId="45" fillId="37" borderId="29" xfId="0" applyFont="1" applyFill="1" applyBorder="1" applyAlignment="1" applyProtection="1">
      <alignment horizontal="left" vertical="center" wrapText="1"/>
      <protection/>
    </xf>
    <xf numFmtId="0" fontId="45" fillId="37" borderId="26" xfId="0" applyFont="1" applyFill="1" applyBorder="1" applyAlignment="1" applyProtection="1">
      <alignment horizontal="left" vertical="center" wrapText="1"/>
      <protection/>
    </xf>
    <xf numFmtId="0" fontId="47" fillId="37" borderId="24" xfId="0" applyFont="1" applyFill="1" applyBorder="1" applyAlignment="1" applyProtection="1">
      <alignment vertical="center" wrapText="1"/>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47" fillId="0" borderId="33" xfId="0" applyFont="1" applyBorder="1" applyAlignment="1" applyProtection="1">
      <alignment horizontal="center" vertical="center"/>
      <protection/>
    </xf>
    <xf numFmtId="0" fontId="47" fillId="0" borderId="34" xfId="0" applyFont="1" applyBorder="1" applyAlignment="1" applyProtection="1">
      <alignment horizontal="center" vertical="center"/>
      <protection/>
    </xf>
    <xf numFmtId="0" fontId="47" fillId="0" borderId="18"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47" fillId="14" borderId="33" xfId="0" applyFont="1" applyFill="1" applyBorder="1" applyAlignment="1" applyProtection="1">
      <alignment horizontal="center" vertical="center"/>
      <protection/>
    </xf>
    <xf numFmtId="0" fontId="47" fillId="14" borderId="34" xfId="0" applyFont="1" applyFill="1" applyBorder="1" applyAlignment="1" applyProtection="1">
      <alignment horizontal="center" vertical="center"/>
      <protection/>
    </xf>
    <xf numFmtId="0" fontId="47" fillId="14" borderId="18" xfId="0" applyFont="1" applyFill="1" applyBorder="1" applyAlignment="1" applyProtection="1">
      <alignment horizontal="center" vertical="center"/>
      <protection/>
    </xf>
    <xf numFmtId="0" fontId="0" fillId="0" borderId="23" xfId="0" applyBorder="1" applyAlignment="1" applyProtection="1">
      <alignment horizontal="center" vertical="center"/>
      <protection locked="0"/>
    </xf>
    <xf numFmtId="0" fontId="43" fillId="37" borderId="23" xfId="0" applyFont="1" applyFill="1" applyBorder="1" applyAlignment="1" applyProtection="1">
      <alignment horizontal="center" vertical="center"/>
      <protection/>
    </xf>
    <xf numFmtId="0" fontId="0" fillId="0" borderId="24" xfId="0" applyBorder="1" applyAlignment="1" applyProtection="1">
      <alignment horizontal="center" vertical="center" wrapText="1"/>
      <protection locked="0"/>
    </xf>
    <xf numFmtId="0" fontId="43" fillId="37" borderId="24" xfId="0" applyFont="1" applyFill="1" applyBorder="1" applyAlignment="1" applyProtection="1">
      <alignment horizontal="center" vertical="center" wrapText="1"/>
      <protection/>
    </xf>
    <xf numFmtId="0" fontId="49" fillId="37" borderId="35" xfId="0" applyFont="1" applyFill="1" applyBorder="1" applyAlignment="1" applyProtection="1">
      <alignment horizontal="left" vertical="center" wrapText="1"/>
      <protection/>
    </xf>
    <xf numFmtId="0" fontId="50" fillId="0" borderId="0" xfId="0" applyFont="1" applyAlignment="1" applyProtection="1">
      <alignment vertical="center" wrapText="1"/>
      <protection locked="0"/>
    </xf>
    <xf numFmtId="0" fontId="51" fillId="37" borderId="0" xfId="0" applyFont="1" applyFill="1" applyBorder="1" applyAlignment="1" applyProtection="1">
      <alignment horizontal="center" vertical="center" wrapText="1"/>
      <protection/>
    </xf>
    <xf numFmtId="0" fontId="47" fillId="37" borderId="25" xfId="0" applyFont="1" applyFill="1" applyBorder="1" applyAlignment="1" applyProtection="1">
      <alignment horizontal="left" vertical="center" wrapText="1"/>
      <protection/>
    </xf>
    <xf numFmtId="0" fontId="47" fillId="37" borderId="26" xfId="0" applyFont="1" applyFill="1" applyBorder="1" applyAlignment="1" applyProtection="1">
      <alignment horizontal="left"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8">
    <dxf>
      <font>
        <b/>
        <i val="0"/>
        <strike val="0"/>
        <color auto="1"/>
      </font>
      <fill>
        <patternFill>
          <bgColor theme="6" tint="0.7999799847602844"/>
        </patternFill>
      </fill>
    </dxf>
    <dxf>
      <font>
        <b/>
        <i val="0"/>
      </font>
      <fill>
        <patternFill>
          <bgColor theme="6" tint="-0.24993999302387238"/>
        </patternFill>
      </fill>
    </dxf>
    <dxf>
      <fill>
        <patternFill>
          <bgColor theme="6" tint="0.7999799847602844"/>
        </patternFill>
      </fill>
    </dxf>
    <dxf>
      <fill>
        <patternFill>
          <bgColor theme="6" tint="-0.24993999302387238"/>
        </patternFill>
      </fill>
    </dxf>
    <dxf>
      <font>
        <color auto="1"/>
      </font>
      <fill>
        <patternFill>
          <bgColor theme="6" tint="0.3999499976634979"/>
        </patternFill>
      </fill>
    </dxf>
    <dxf>
      <font>
        <color auto="1"/>
      </font>
      <fill>
        <patternFill>
          <bgColor theme="6" tint="0.7999799847602844"/>
        </patternFill>
      </fill>
    </dxf>
    <dxf>
      <fill>
        <patternFill>
          <bgColor theme="6" tint="-0.24993999302387238"/>
        </patternFill>
      </fill>
    </dxf>
    <dxf>
      <fill>
        <patternFill>
          <bgColor theme="6" tint="0.3999499976634979"/>
        </patternFill>
      </fill>
    </dxf>
    <dxf>
      <fill>
        <patternFill>
          <bgColor theme="6" tint="0.7999799847602844"/>
        </patternFill>
      </fill>
    </dxf>
    <dxf>
      <fill>
        <patternFill>
          <bgColor theme="6" tint="-0.24993999302387238"/>
        </patternFill>
      </fill>
    </dxf>
    <dxf>
      <fill>
        <patternFill>
          <bgColor theme="6" tint="0.3999499976634979"/>
        </patternFill>
      </fill>
    </dxf>
    <dxf>
      <fill>
        <patternFill>
          <bgColor rgb="FFFFC000"/>
        </patternFill>
      </fill>
    </dxf>
    <dxf>
      <border/>
    </dxf>
    <dxf>
      <font>
        <color auto="1"/>
      </font>
      <fill>
        <patternFill>
          <bgColor theme="6" tint="0.7999799847602844"/>
        </patternFill>
      </fill>
      <border/>
    </dxf>
    <dxf>
      <font>
        <color auto="1"/>
      </font>
      <fill>
        <patternFill>
          <bgColor theme="6" tint="0.3999499976634979"/>
        </patternFill>
      </fill>
      <border/>
    </dxf>
    <dxf>
      <fill>
        <patternFill>
          <bgColor theme="6" tint="0.5999600291252136"/>
        </patternFill>
      </fill>
      <border/>
    </dxf>
    <dxf>
      <font>
        <b/>
        <i val="0"/>
      </font>
      <fill>
        <patternFill>
          <bgColor theme="6" tint="-0.24993999302387238"/>
        </patternFill>
      </fill>
      <border/>
    </dxf>
    <dxf>
      <font>
        <b/>
        <i val="0"/>
        <strike val="0"/>
        <color auto="1"/>
      </font>
      <fill>
        <patternFill>
          <bgColor theme="6"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G27"/>
  <sheetViews>
    <sheetView tabSelected="1" zoomScale="70" zoomScaleNormal="70" zoomScalePageLayoutView="0" workbookViewId="0" topLeftCell="A1">
      <selection activeCell="G19" sqref="G19"/>
    </sheetView>
  </sheetViews>
  <sheetFormatPr defaultColWidth="11.421875" defaultRowHeight="15"/>
  <cols>
    <col min="1" max="1" width="11.421875" style="5" customWidth="1"/>
    <col min="2" max="2" width="41.00390625" style="5" customWidth="1"/>
    <col min="3" max="3" width="28.421875" style="5" customWidth="1"/>
    <col min="4" max="4" width="27.57421875" style="5" customWidth="1"/>
    <col min="5" max="5" width="35.00390625" style="5" customWidth="1"/>
    <col min="6" max="6" width="34.28125" style="5" customWidth="1"/>
    <col min="7" max="16384" width="11.421875" style="1" customWidth="1"/>
  </cols>
  <sheetData>
    <row r="1" spans="1:7" ht="16.5" thickBot="1">
      <c r="A1" s="2"/>
      <c r="B1" s="3" t="s">
        <v>0</v>
      </c>
      <c r="C1" s="3">
        <v>1</v>
      </c>
      <c r="D1" s="3">
        <v>2</v>
      </c>
      <c r="E1" s="3">
        <v>3</v>
      </c>
      <c r="F1" s="3">
        <v>4</v>
      </c>
      <c r="G1" s="34" t="s">
        <v>65</v>
      </c>
    </row>
    <row r="2" spans="1:7" ht="48" thickBot="1">
      <c r="A2" s="2">
        <v>1</v>
      </c>
      <c r="B2" s="2" t="s">
        <v>1</v>
      </c>
      <c r="C2" s="2" t="s">
        <v>2</v>
      </c>
      <c r="D2" s="2" t="s">
        <v>3</v>
      </c>
      <c r="E2" s="2" t="s">
        <v>4</v>
      </c>
      <c r="F2" s="2" t="s">
        <v>5</v>
      </c>
      <c r="G2" s="68"/>
    </row>
    <row r="3" spans="1:7" ht="111" thickBot="1">
      <c r="A3" s="2">
        <v>2</v>
      </c>
      <c r="B3" s="2" t="s">
        <v>66</v>
      </c>
      <c r="C3" s="2" t="s">
        <v>6</v>
      </c>
      <c r="D3" s="2" t="s">
        <v>7</v>
      </c>
      <c r="E3" s="2" t="s">
        <v>8</v>
      </c>
      <c r="F3" s="2" t="s">
        <v>5</v>
      </c>
      <c r="G3" s="68"/>
    </row>
    <row r="4" spans="1:7" ht="79.5" thickBot="1">
      <c r="A4" s="2">
        <v>3</v>
      </c>
      <c r="B4" s="2" t="s">
        <v>9</v>
      </c>
      <c r="C4" s="2" t="s">
        <v>10</v>
      </c>
      <c r="D4" s="2" t="s">
        <v>11</v>
      </c>
      <c r="E4" s="2" t="s">
        <v>12</v>
      </c>
      <c r="F4" s="2" t="s">
        <v>5</v>
      </c>
      <c r="G4" s="68"/>
    </row>
    <row r="5" spans="1:7" ht="31.5" customHeight="1" thickBot="1">
      <c r="A5" s="50" t="s">
        <v>13</v>
      </c>
      <c r="B5" s="50"/>
      <c r="C5" s="50"/>
      <c r="D5" s="50"/>
      <c r="E5" s="50"/>
      <c r="F5" s="50"/>
      <c r="G5" s="69">
        <f>MAX(G2:G4)</f>
        <v>0</v>
      </c>
    </row>
    <row r="6" spans="1:7" ht="63.75" thickBot="1">
      <c r="A6" s="2">
        <v>4</v>
      </c>
      <c r="B6" s="2" t="s">
        <v>67</v>
      </c>
      <c r="C6" s="2" t="s">
        <v>14</v>
      </c>
      <c r="D6" s="2" t="s">
        <v>15</v>
      </c>
      <c r="E6" s="2" t="s">
        <v>16</v>
      </c>
      <c r="F6" s="2" t="s">
        <v>5</v>
      </c>
      <c r="G6" s="68"/>
    </row>
    <row r="7" spans="1:7" ht="79.5" thickBot="1">
      <c r="A7" s="2">
        <v>5</v>
      </c>
      <c r="B7" s="2" t="s">
        <v>68</v>
      </c>
      <c r="C7" s="2" t="s">
        <v>17</v>
      </c>
      <c r="D7" s="2" t="s">
        <v>18</v>
      </c>
      <c r="E7" s="2" t="s">
        <v>19</v>
      </c>
      <c r="F7" s="2" t="s">
        <v>5</v>
      </c>
      <c r="G7" s="68"/>
    </row>
    <row r="8" spans="1:7" ht="79.5" thickBot="1">
      <c r="A8" s="2">
        <v>6</v>
      </c>
      <c r="B8" s="2" t="s">
        <v>69</v>
      </c>
      <c r="C8" s="2" t="s">
        <v>20</v>
      </c>
      <c r="D8" s="2" t="s">
        <v>21</v>
      </c>
      <c r="E8" s="2" t="s">
        <v>22</v>
      </c>
      <c r="F8" s="2" t="s">
        <v>5</v>
      </c>
      <c r="G8" s="68"/>
    </row>
    <row r="9" spans="1:7" ht="31.5" customHeight="1" thickBot="1">
      <c r="A9" s="50" t="s">
        <v>23</v>
      </c>
      <c r="B9" s="50"/>
      <c r="C9" s="50"/>
      <c r="D9" s="50"/>
      <c r="E9" s="50"/>
      <c r="F9" s="50"/>
      <c r="G9" s="69">
        <f>MAX(G6:G8)</f>
        <v>0</v>
      </c>
    </row>
    <row r="10" spans="1:7" ht="95.25" thickBot="1">
      <c r="A10" s="2">
        <v>7</v>
      </c>
      <c r="B10" s="2" t="s">
        <v>24</v>
      </c>
      <c r="C10" s="2" t="s">
        <v>25</v>
      </c>
      <c r="D10" s="2" t="s">
        <v>26</v>
      </c>
      <c r="E10" s="2" t="s">
        <v>27</v>
      </c>
      <c r="F10" s="2" t="s">
        <v>28</v>
      </c>
      <c r="G10" s="68"/>
    </row>
    <row r="11" spans="1:7" ht="48" thickBot="1">
      <c r="A11" s="2">
        <v>8</v>
      </c>
      <c r="B11" s="2" t="s">
        <v>29</v>
      </c>
      <c r="C11" s="2" t="s">
        <v>30</v>
      </c>
      <c r="D11" s="2" t="s">
        <v>31</v>
      </c>
      <c r="E11" s="2" t="s">
        <v>32</v>
      </c>
      <c r="F11" s="2" t="s">
        <v>33</v>
      </c>
      <c r="G11" s="68"/>
    </row>
    <row r="12" spans="1:7" ht="63.75" thickBot="1">
      <c r="A12" s="2">
        <v>9</v>
      </c>
      <c r="B12" s="2" t="s">
        <v>34</v>
      </c>
      <c r="C12" s="2" t="s">
        <v>35</v>
      </c>
      <c r="D12" s="2" t="s">
        <v>36</v>
      </c>
      <c r="E12" s="2" t="s">
        <v>37</v>
      </c>
      <c r="F12" s="2" t="s">
        <v>38</v>
      </c>
      <c r="G12" s="68"/>
    </row>
    <row r="13" spans="1:7" ht="63.75" thickBot="1">
      <c r="A13" s="2">
        <v>10</v>
      </c>
      <c r="B13" s="2" t="s">
        <v>39</v>
      </c>
      <c r="C13" s="2" t="s">
        <v>40</v>
      </c>
      <c r="D13" s="2" t="s">
        <v>41</v>
      </c>
      <c r="E13" s="2" t="s">
        <v>42</v>
      </c>
      <c r="F13" s="2" t="s">
        <v>43</v>
      </c>
      <c r="G13" s="68"/>
    </row>
    <row r="14" spans="1:7" ht="63.75" thickBot="1">
      <c r="A14" s="4">
        <v>11</v>
      </c>
      <c r="B14" s="4" t="s">
        <v>44</v>
      </c>
      <c r="C14" s="4" t="s">
        <v>45</v>
      </c>
      <c r="D14" s="4" t="s">
        <v>46</v>
      </c>
      <c r="E14" s="4" t="s">
        <v>47</v>
      </c>
      <c r="F14" s="4" t="s">
        <v>48</v>
      </c>
      <c r="G14" s="68"/>
    </row>
    <row r="15" spans="1:7" ht="31.5" customHeight="1" thickBot="1">
      <c r="A15" s="50" t="s">
        <v>49</v>
      </c>
      <c r="B15" s="50"/>
      <c r="C15" s="50"/>
      <c r="D15" s="50"/>
      <c r="E15" s="50"/>
      <c r="F15" s="50"/>
      <c r="G15" s="69">
        <f>MAX(G10:G14)</f>
        <v>0</v>
      </c>
    </row>
    <row r="16" spans="1:7" ht="63.75" thickBot="1">
      <c r="A16" s="2">
        <v>12</v>
      </c>
      <c r="B16" s="2" t="s">
        <v>70</v>
      </c>
      <c r="C16" s="2" t="s">
        <v>50</v>
      </c>
      <c r="D16" s="2" t="s">
        <v>51</v>
      </c>
      <c r="E16" s="2" t="s">
        <v>52</v>
      </c>
      <c r="F16" s="2" t="s">
        <v>5</v>
      </c>
      <c r="G16" s="68"/>
    </row>
    <row r="17" spans="1:7" ht="79.5" thickBot="1">
      <c r="A17" s="2">
        <v>13</v>
      </c>
      <c r="B17" s="2" t="s">
        <v>71</v>
      </c>
      <c r="C17" s="2" t="s">
        <v>53</v>
      </c>
      <c r="D17" s="2" t="s">
        <v>54</v>
      </c>
      <c r="E17" s="2" t="s">
        <v>55</v>
      </c>
      <c r="F17" s="2" t="s">
        <v>5</v>
      </c>
      <c r="G17" s="68"/>
    </row>
    <row r="18" spans="1:7" ht="48" thickBot="1">
      <c r="A18" s="2">
        <v>14</v>
      </c>
      <c r="B18" s="2" t="s">
        <v>56</v>
      </c>
      <c r="C18" s="2" t="s">
        <v>57</v>
      </c>
      <c r="D18" s="2" t="s">
        <v>58</v>
      </c>
      <c r="E18" s="2" t="s">
        <v>59</v>
      </c>
      <c r="F18" s="2" t="s">
        <v>5</v>
      </c>
      <c r="G18" s="68"/>
    </row>
    <row r="19" spans="1:7" ht="48" thickBot="1">
      <c r="A19" s="2">
        <v>15</v>
      </c>
      <c r="B19" s="2" t="s">
        <v>60</v>
      </c>
      <c r="C19" s="2" t="s">
        <v>61</v>
      </c>
      <c r="D19" s="2" t="s">
        <v>62</v>
      </c>
      <c r="E19" s="2" t="s">
        <v>63</v>
      </c>
      <c r="F19" s="2" t="s">
        <v>5</v>
      </c>
      <c r="G19" s="68"/>
    </row>
    <row r="20" spans="1:7" ht="31.5" customHeight="1" thickBot="1">
      <c r="A20" s="50" t="s">
        <v>64</v>
      </c>
      <c r="B20" s="50"/>
      <c r="C20" s="50"/>
      <c r="D20" s="50"/>
      <c r="E20" s="50"/>
      <c r="F20" s="50"/>
      <c r="G20" s="69">
        <f>MAX(G16:G19)</f>
        <v>0</v>
      </c>
    </row>
    <row r="21" spans="1:7" ht="31.5" customHeight="1" thickBot="1">
      <c r="A21" s="51" t="s">
        <v>72</v>
      </c>
      <c r="B21" s="51"/>
      <c r="C21" s="51"/>
      <c r="D21" s="51"/>
      <c r="E21" s="51"/>
      <c r="F21" s="51"/>
      <c r="G21" s="69">
        <f>G20+G15+G9+G5</f>
        <v>0</v>
      </c>
    </row>
    <row r="23" ht="15.75" thickBot="1"/>
    <row r="24" spans="2:4" ht="26.25" thickBot="1">
      <c r="B24" s="6"/>
      <c r="C24" s="7" t="s">
        <v>100</v>
      </c>
      <c r="D24" s="8" t="s">
        <v>101</v>
      </c>
    </row>
    <row r="25" spans="2:4" ht="15.75" thickBot="1">
      <c r="B25" s="9" t="s">
        <v>87</v>
      </c>
      <c r="C25" s="10" t="s">
        <v>102</v>
      </c>
      <c r="D25" s="11" t="s">
        <v>103</v>
      </c>
    </row>
    <row r="26" spans="2:4" ht="15.75" thickBot="1">
      <c r="B26" s="6"/>
      <c r="C26" s="12" t="s">
        <v>104</v>
      </c>
      <c r="D26" s="11" t="s">
        <v>105</v>
      </c>
    </row>
    <row r="27" spans="2:4" ht="15.75" thickBot="1">
      <c r="B27" s="6"/>
      <c r="C27" s="12" t="s">
        <v>106</v>
      </c>
      <c r="D27" s="11" t="s">
        <v>107</v>
      </c>
    </row>
  </sheetData>
  <sheetProtection password="988C" sheet="1" objects="1" scenarios="1" selectLockedCells="1"/>
  <protectedRanges>
    <protectedRange sqref="G10:G14" name="Plage4"/>
    <protectedRange sqref="G2:G4" name="Plage1"/>
    <protectedRange sqref="G6:G8" name="Plage2"/>
    <protectedRange sqref="G16:G19" name="Plage3"/>
  </protectedRanges>
  <mergeCells count="5">
    <mergeCell ref="A20:F20"/>
    <mergeCell ref="A21:F21"/>
    <mergeCell ref="A15:F15"/>
    <mergeCell ref="A9:F9"/>
    <mergeCell ref="A5:F5"/>
  </mergeCells>
  <dataValidations count="1">
    <dataValidation type="whole" allowBlank="1" showInputMessage="1" showErrorMessage="1" sqref="G2:G4 G6:G8 G10:G14 G16:G19">
      <formula1>1</formula1>
      <formula2>4</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dimension ref="A1:J27"/>
  <sheetViews>
    <sheetView zoomScale="70" zoomScaleNormal="70" zoomScalePageLayoutView="0" workbookViewId="0" topLeftCell="A15">
      <selection activeCell="J12" sqref="J12"/>
    </sheetView>
  </sheetViews>
  <sheetFormatPr defaultColWidth="11.421875" defaultRowHeight="15"/>
  <cols>
    <col min="1" max="1" width="3.57421875" style="40" customWidth="1"/>
    <col min="2" max="2" width="16.8515625" style="40" customWidth="1"/>
    <col min="3" max="3" width="34.57421875" style="40" customWidth="1"/>
    <col min="4" max="4" width="34.28125" style="40" customWidth="1"/>
    <col min="5" max="5" width="34.57421875" style="40" customWidth="1"/>
    <col min="6" max="6" width="35.421875" style="40" customWidth="1"/>
    <col min="7" max="9" width="34.28125" style="40" customWidth="1"/>
    <col min="10" max="10" width="12.00390625" style="40" customWidth="1"/>
    <col min="11" max="16384" width="11.421875" style="40" customWidth="1"/>
  </cols>
  <sheetData>
    <row r="1" spans="1:10" ht="15">
      <c r="A1" s="35" t="s">
        <v>75</v>
      </c>
      <c r="B1" s="35"/>
      <c r="C1" s="35" t="s">
        <v>74</v>
      </c>
      <c r="D1" s="35">
        <v>0</v>
      </c>
      <c r="E1" s="35">
        <v>1</v>
      </c>
      <c r="F1" s="35">
        <v>2</v>
      </c>
      <c r="G1" s="35">
        <v>3</v>
      </c>
      <c r="H1" s="35">
        <v>4</v>
      </c>
      <c r="I1" s="35">
        <v>5</v>
      </c>
      <c r="J1" s="35" t="s">
        <v>65</v>
      </c>
    </row>
    <row r="2" spans="1:10" ht="15.75">
      <c r="A2" s="56" t="s">
        <v>109</v>
      </c>
      <c r="B2" s="56"/>
      <c r="C2" s="56"/>
      <c r="D2" s="56"/>
      <c r="E2" s="56"/>
      <c r="F2" s="56"/>
      <c r="G2" s="56"/>
      <c r="H2" s="42"/>
      <c r="I2" s="43"/>
      <c r="J2" s="44"/>
    </row>
    <row r="3" spans="1:10" s="41" customFormat="1" ht="140.25">
      <c r="A3" s="36">
        <v>1</v>
      </c>
      <c r="B3" s="36" t="s">
        <v>110</v>
      </c>
      <c r="C3" s="37" t="s">
        <v>111</v>
      </c>
      <c r="D3" s="38" t="s">
        <v>112</v>
      </c>
      <c r="E3" s="38" t="s">
        <v>113</v>
      </c>
      <c r="F3" s="38" t="s">
        <v>114</v>
      </c>
      <c r="G3" s="39" t="s">
        <v>115</v>
      </c>
      <c r="H3" s="39" t="s">
        <v>116</v>
      </c>
      <c r="I3" s="38" t="s">
        <v>117</v>
      </c>
      <c r="J3" s="70"/>
    </row>
    <row r="4" spans="1:10" s="41" customFormat="1" ht="76.5">
      <c r="A4" s="36">
        <v>2</v>
      </c>
      <c r="B4" s="36" t="s">
        <v>118</v>
      </c>
      <c r="C4" s="37" t="s">
        <v>119</v>
      </c>
      <c r="D4" s="38" t="s">
        <v>120</v>
      </c>
      <c r="E4" s="38" t="s">
        <v>121</v>
      </c>
      <c r="F4" s="38" t="s">
        <v>122</v>
      </c>
      <c r="G4" s="38" t="s">
        <v>123</v>
      </c>
      <c r="H4" s="38" t="s">
        <v>124</v>
      </c>
      <c r="I4" s="38" t="s">
        <v>125</v>
      </c>
      <c r="J4" s="70"/>
    </row>
    <row r="5" spans="1:10" s="41" customFormat="1" ht="114.75">
      <c r="A5" s="36">
        <v>3</v>
      </c>
      <c r="B5" s="36" t="s">
        <v>126</v>
      </c>
      <c r="C5" s="38" t="s">
        <v>127</v>
      </c>
      <c r="D5" s="38" t="s">
        <v>128</v>
      </c>
      <c r="E5" s="38" t="s">
        <v>129</v>
      </c>
      <c r="F5" s="38" t="s">
        <v>130</v>
      </c>
      <c r="G5" s="38" t="s">
        <v>131</v>
      </c>
      <c r="H5" s="38" t="s">
        <v>132</v>
      </c>
      <c r="I5" s="38" t="s">
        <v>133</v>
      </c>
      <c r="J5" s="70"/>
    </row>
    <row r="6" spans="1:10" s="41" customFormat="1" ht="102">
      <c r="A6" s="36">
        <v>4</v>
      </c>
      <c r="B6" s="36" t="s">
        <v>134</v>
      </c>
      <c r="C6" s="38" t="s">
        <v>135</v>
      </c>
      <c r="D6" s="38" t="s">
        <v>136</v>
      </c>
      <c r="E6" s="38" t="s">
        <v>137</v>
      </c>
      <c r="F6" s="38" t="s">
        <v>138</v>
      </c>
      <c r="G6" s="38" t="s">
        <v>139</v>
      </c>
      <c r="H6" s="38" t="s">
        <v>140</v>
      </c>
      <c r="I6" s="38" t="s">
        <v>141</v>
      </c>
      <c r="J6" s="70"/>
    </row>
    <row r="7" spans="1:10" s="27" customFormat="1" ht="16.5" customHeight="1">
      <c r="A7" s="54" t="s">
        <v>206</v>
      </c>
      <c r="B7" s="55"/>
      <c r="C7" s="55"/>
      <c r="D7" s="55"/>
      <c r="E7" s="55"/>
      <c r="F7" s="55"/>
      <c r="G7" s="55"/>
      <c r="H7" s="55"/>
      <c r="I7" s="55"/>
      <c r="J7" s="71">
        <f>SUM(J3:J6)</f>
        <v>0</v>
      </c>
    </row>
    <row r="8" spans="1:10" ht="15.75">
      <c r="A8" s="56" t="s">
        <v>142</v>
      </c>
      <c r="B8" s="56"/>
      <c r="C8" s="56"/>
      <c r="D8" s="56"/>
      <c r="E8" s="56"/>
      <c r="F8" s="56"/>
      <c r="G8" s="56"/>
      <c r="H8" s="42"/>
      <c r="I8" s="43"/>
      <c r="J8" s="44"/>
    </row>
    <row r="9" spans="1:10" s="41" customFormat="1" ht="114.75">
      <c r="A9" s="36">
        <v>5</v>
      </c>
      <c r="B9" s="36" t="s">
        <v>143</v>
      </c>
      <c r="C9" s="38" t="s">
        <v>144</v>
      </c>
      <c r="D9" s="38" t="s">
        <v>145</v>
      </c>
      <c r="E9" s="38" t="s">
        <v>146</v>
      </c>
      <c r="F9" s="38" t="s">
        <v>147</v>
      </c>
      <c r="G9" s="38" t="s">
        <v>148</v>
      </c>
      <c r="H9" s="38" t="s">
        <v>149</v>
      </c>
      <c r="I9" s="38" t="s">
        <v>150</v>
      </c>
      <c r="J9" s="70"/>
    </row>
    <row r="10" spans="1:10" s="41" customFormat="1" ht="153">
      <c r="A10" s="36">
        <v>6</v>
      </c>
      <c r="B10" s="36" t="s">
        <v>151</v>
      </c>
      <c r="C10" s="38" t="s">
        <v>152</v>
      </c>
      <c r="D10" s="38" t="s">
        <v>153</v>
      </c>
      <c r="E10" s="38" t="s">
        <v>154</v>
      </c>
      <c r="F10" s="38" t="s">
        <v>155</v>
      </c>
      <c r="G10" s="38" t="s">
        <v>156</v>
      </c>
      <c r="H10" s="38" t="s">
        <v>157</v>
      </c>
      <c r="I10" s="38" t="s">
        <v>158</v>
      </c>
      <c r="J10" s="70"/>
    </row>
    <row r="11" spans="1:10" s="41" customFormat="1" ht="127.5">
      <c r="A11" s="36">
        <v>7</v>
      </c>
      <c r="B11" s="36" t="s">
        <v>159</v>
      </c>
      <c r="C11" s="38" t="s">
        <v>160</v>
      </c>
      <c r="D11" s="38" t="s">
        <v>161</v>
      </c>
      <c r="E11" s="38" t="s">
        <v>162</v>
      </c>
      <c r="F11" s="38" t="s">
        <v>163</v>
      </c>
      <c r="G11" s="38" t="s">
        <v>164</v>
      </c>
      <c r="H11" s="38" t="s">
        <v>165</v>
      </c>
      <c r="I11" s="38" t="s">
        <v>166</v>
      </c>
      <c r="J11" s="70"/>
    </row>
    <row r="12" spans="1:10" s="41" customFormat="1" ht="127.5">
      <c r="A12" s="36">
        <v>8</v>
      </c>
      <c r="B12" s="36" t="s">
        <v>167</v>
      </c>
      <c r="C12" s="38" t="s">
        <v>168</v>
      </c>
      <c r="D12" s="38" t="s">
        <v>169</v>
      </c>
      <c r="E12" s="38" t="s">
        <v>170</v>
      </c>
      <c r="F12" s="38" t="s">
        <v>171</v>
      </c>
      <c r="G12" s="38" t="s">
        <v>172</v>
      </c>
      <c r="H12" s="38" t="s">
        <v>173</v>
      </c>
      <c r="I12" s="38" t="s">
        <v>174</v>
      </c>
      <c r="J12" s="70"/>
    </row>
    <row r="13" spans="1:10" s="41" customFormat="1" ht="114.75">
      <c r="A13" s="36">
        <v>9</v>
      </c>
      <c r="B13" s="36" t="s">
        <v>175</v>
      </c>
      <c r="C13" s="38" t="s">
        <v>176</v>
      </c>
      <c r="D13" s="38" t="s">
        <v>177</v>
      </c>
      <c r="E13" s="38" t="s">
        <v>178</v>
      </c>
      <c r="F13" s="38" t="s">
        <v>179</v>
      </c>
      <c r="G13" s="38" t="s">
        <v>180</v>
      </c>
      <c r="H13" s="38" t="s">
        <v>181</v>
      </c>
      <c r="I13" s="38" t="s">
        <v>182</v>
      </c>
      <c r="J13" s="70"/>
    </row>
    <row r="14" spans="1:10" s="41" customFormat="1" ht="140.25">
      <c r="A14" s="36">
        <v>10</v>
      </c>
      <c r="B14" s="36" t="s">
        <v>183</v>
      </c>
      <c r="C14" s="38" t="s">
        <v>184</v>
      </c>
      <c r="D14" s="38" t="s">
        <v>185</v>
      </c>
      <c r="E14" s="38" t="s">
        <v>186</v>
      </c>
      <c r="F14" s="38" t="s">
        <v>187</v>
      </c>
      <c r="G14" s="38" t="s">
        <v>188</v>
      </c>
      <c r="H14" s="38" t="s">
        <v>189</v>
      </c>
      <c r="I14" s="38" t="s">
        <v>190</v>
      </c>
      <c r="J14" s="70"/>
    </row>
    <row r="15" spans="1:10" s="27" customFormat="1" ht="16.5" customHeight="1">
      <c r="A15" s="54" t="s">
        <v>213</v>
      </c>
      <c r="B15" s="55"/>
      <c r="C15" s="55"/>
      <c r="D15" s="55"/>
      <c r="E15" s="55"/>
      <c r="F15" s="55"/>
      <c r="G15" s="55"/>
      <c r="H15" s="55"/>
      <c r="I15" s="55"/>
      <c r="J15" s="71">
        <f>SUM(J9:J14)</f>
        <v>0</v>
      </c>
    </row>
    <row r="16" spans="1:10" ht="15.75" customHeight="1">
      <c r="A16" s="75" t="s">
        <v>191</v>
      </c>
      <c r="B16" s="76"/>
      <c r="C16" s="76"/>
      <c r="D16" s="76"/>
      <c r="E16" s="49"/>
      <c r="F16" s="49"/>
      <c r="G16" s="49"/>
      <c r="H16" s="49"/>
      <c r="I16" s="49"/>
      <c r="J16" s="44"/>
    </row>
    <row r="17" spans="1:10" s="41" customFormat="1" ht="140.25">
      <c r="A17" s="36">
        <v>11</v>
      </c>
      <c r="B17" s="36" t="s">
        <v>192</v>
      </c>
      <c r="C17" s="37" t="s">
        <v>193</v>
      </c>
      <c r="D17" s="38" t="s">
        <v>194</v>
      </c>
      <c r="E17" s="38" t="s">
        <v>113</v>
      </c>
      <c r="F17" s="38" t="s">
        <v>114</v>
      </c>
      <c r="G17" s="38" t="s">
        <v>195</v>
      </c>
      <c r="H17" s="38" t="s">
        <v>196</v>
      </c>
      <c r="I17" s="36" t="s">
        <v>197</v>
      </c>
      <c r="J17" s="70"/>
    </row>
    <row r="18" spans="1:10" s="41" customFormat="1" ht="140.25">
      <c r="A18" s="36">
        <v>12</v>
      </c>
      <c r="B18" s="36" t="s">
        <v>198</v>
      </c>
      <c r="C18" s="38" t="s">
        <v>199</v>
      </c>
      <c r="D18" s="38" t="s">
        <v>200</v>
      </c>
      <c r="E18" s="38" t="s">
        <v>201</v>
      </c>
      <c r="F18" s="38" t="s">
        <v>202</v>
      </c>
      <c r="G18" s="38" t="s">
        <v>203</v>
      </c>
      <c r="H18" s="38" t="s">
        <v>204</v>
      </c>
      <c r="I18" s="38" t="s">
        <v>205</v>
      </c>
      <c r="J18" s="70"/>
    </row>
    <row r="19" spans="1:10" s="27" customFormat="1" ht="16.5" customHeight="1">
      <c r="A19" s="54" t="s">
        <v>212</v>
      </c>
      <c r="B19" s="55"/>
      <c r="C19" s="55"/>
      <c r="D19" s="55"/>
      <c r="E19" s="55"/>
      <c r="F19" s="55"/>
      <c r="G19" s="55"/>
      <c r="H19" s="55"/>
      <c r="I19" s="55"/>
      <c r="J19" s="71">
        <f>J17+J18</f>
        <v>0</v>
      </c>
    </row>
    <row r="20" spans="1:10" s="73" customFormat="1" ht="32.25" customHeight="1">
      <c r="A20" s="72" t="s">
        <v>73</v>
      </c>
      <c r="B20" s="72"/>
      <c r="C20" s="72"/>
      <c r="D20" s="72"/>
      <c r="E20" s="72"/>
      <c r="F20" s="72"/>
      <c r="G20" s="72"/>
      <c r="H20" s="72"/>
      <c r="I20" s="72"/>
      <c r="J20" s="74">
        <f>J19+J15+J7</f>
        <v>0</v>
      </c>
    </row>
    <row r="21" ht="15.75" thickBot="1"/>
    <row r="22" spans="3:7" ht="16.5" thickBot="1" thickTop="1">
      <c r="C22" s="29"/>
      <c r="D22" s="30" t="s">
        <v>72</v>
      </c>
      <c r="E22" s="52" t="s">
        <v>76</v>
      </c>
      <c r="F22" s="53"/>
      <c r="G22" s="28"/>
    </row>
    <row r="23" spans="3:7" ht="61.5" thickBot="1" thickTop="1">
      <c r="C23" s="9" t="s">
        <v>87</v>
      </c>
      <c r="D23" s="31" t="s">
        <v>207</v>
      </c>
      <c r="E23" s="32" t="s">
        <v>77</v>
      </c>
      <c r="F23" s="33" t="s">
        <v>82</v>
      </c>
      <c r="G23" s="47" t="s">
        <v>93</v>
      </c>
    </row>
    <row r="24" spans="3:7" ht="46.5" thickBot="1" thickTop="1">
      <c r="C24" s="29"/>
      <c r="D24" s="31" t="s">
        <v>208</v>
      </c>
      <c r="E24" s="32" t="s">
        <v>78</v>
      </c>
      <c r="F24" s="33" t="s">
        <v>83</v>
      </c>
      <c r="G24" s="48" t="s">
        <v>93</v>
      </c>
    </row>
    <row r="25" spans="3:7" ht="61.5" thickBot="1" thickTop="1">
      <c r="C25" s="29"/>
      <c r="D25" s="31" t="s">
        <v>209</v>
      </c>
      <c r="E25" s="32" t="s">
        <v>79</v>
      </c>
      <c r="F25" s="33" t="s">
        <v>84</v>
      </c>
      <c r="G25" s="45" t="s">
        <v>96</v>
      </c>
    </row>
    <row r="26" spans="3:7" ht="61.5" thickBot="1" thickTop="1">
      <c r="C26" s="29"/>
      <c r="D26" s="31" t="s">
        <v>210</v>
      </c>
      <c r="E26" s="32" t="s">
        <v>80</v>
      </c>
      <c r="F26" s="33" t="s">
        <v>85</v>
      </c>
      <c r="G26" s="46" t="s">
        <v>98</v>
      </c>
    </row>
    <row r="27" spans="3:7" ht="46.5" thickBot="1" thickTop="1">
      <c r="C27" s="29"/>
      <c r="D27" s="31" t="s">
        <v>211</v>
      </c>
      <c r="E27" s="32" t="s">
        <v>81</v>
      </c>
      <c r="F27" s="33" t="s">
        <v>86</v>
      </c>
      <c r="G27" s="46" t="s">
        <v>98</v>
      </c>
    </row>
    <row r="28" ht="15.75" thickTop="1"/>
  </sheetData>
  <sheetProtection password="988C" sheet="1" selectLockedCells="1"/>
  <protectedRanges>
    <protectedRange password="988C" sqref="J15 J19:J20" name="Plage3"/>
    <protectedRange password="988C" sqref="J7" name="Plage2"/>
    <protectedRange password="988C" sqref="A1:I29" name="Plage1"/>
  </protectedRanges>
  <mergeCells count="8">
    <mergeCell ref="E22:F22"/>
    <mergeCell ref="A7:I7"/>
    <mergeCell ref="A15:I15"/>
    <mergeCell ref="A19:I19"/>
    <mergeCell ref="A20:I20"/>
    <mergeCell ref="A2:G2"/>
    <mergeCell ref="A8:G8"/>
    <mergeCell ref="A16:D16"/>
  </mergeCells>
  <conditionalFormatting sqref="J7">
    <cfRule type="cellIs" priority="10" dxfId="4" operator="between" stopIfTrue="1">
      <formula>10</formula>
      <formula>16</formula>
    </cfRule>
    <cfRule type="cellIs" priority="11" dxfId="1" operator="greaterThan" stopIfTrue="1">
      <formula>16</formula>
    </cfRule>
    <cfRule type="cellIs" priority="12" dxfId="0" operator="lessThan" stopIfTrue="1">
      <formula>10</formula>
    </cfRule>
    <cfRule type="colorScale" priority="13" dxfId="12">
      <colorScale>
        <cfvo type="min" val="0"/>
        <cfvo type="max"/>
        <color rgb="FF63BE7B"/>
        <color rgb="FFFCFCFF"/>
      </colorScale>
    </cfRule>
  </conditionalFormatting>
  <conditionalFormatting sqref="J15">
    <cfRule type="cellIs" priority="7" dxfId="4" operator="between" stopIfTrue="1">
      <formula>12</formula>
      <formula>20</formula>
    </cfRule>
    <cfRule type="cellIs" priority="8" dxfId="1" operator="greaterThan" stopIfTrue="1">
      <formula>20</formula>
    </cfRule>
    <cfRule type="cellIs" priority="9" dxfId="13" operator="lessThan" stopIfTrue="1">
      <formula>12</formula>
    </cfRule>
  </conditionalFormatting>
  <conditionalFormatting sqref="J19">
    <cfRule type="cellIs" priority="4" dxfId="14" operator="between" stopIfTrue="1">
      <formula>4</formula>
      <formula>6</formula>
    </cfRule>
    <cfRule type="cellIs" priority="5" dxfId="1" operator="greaterThan" stopIfTrue="1">
      <formula>6</formula>
    </cfRule>
    <cfRule type="cellIs" priority="6" dxfId="0" operator="lessThan" stopIfTrue="1">
      <formula>4</formula>
    </cfRule>
  </conditionalFormatting>
  <conditionalFormatting sqref="J20">
    <cfRule type="cellIs" priority="1" dxfId="15" operator="between" stopIfTrue="1">
      <formula>26</formula>
      <formula>40</formula>
    </cfRule>
    <cfRule type="cellIs" priority="2" dxfId="16" operator="greaterThan" stopIfTrue="1">
      <formula>41</formula>
    </cfRule>
    <cfRule type="cellIs" priority="3" dxfId="17" operator="lessThan" stopIfTrue="1">
      <formula>25</formula>
    </cfRule>
  </conditionalFormatting>
  <dataValidations count="1">
    <dataValidation type="whole" allowBlank="1" showInputMessage="1" showErrorMessage="1" sqref="J3:J6 J9:J14 J17:J18">
      <formula1>0</formula1>
      <formula2>5</formula2>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2:G14"/>
  <sheetViews>
    <sheetView zoomScalePageLayoutView="0" workbookViewId="0" topLeftCell="A1">
      <selection activeCell="J6" sqref="J6"/>
    </sheetView>
  </sheetViews>
  <sheetFormatPr defaultColWidth="11.421875" defaultRowHeight="15"/>
  <cols>
    <col min="1" max="1" width="44.7109375" style="5" customWidth="1"/>
    <col min="2" max="2" width="11.421875" style="5" hidden="1" customWidth="1"/>
    <col min="3" max="3" width="28.00390625" style="5" customWidth="1"/>
    <col min="4" max="4" width="14.421875" style="5" customWidth="1"/>
    <col min="5" max="5" width="21.421875" style="5" customWidth="1"/>
    <col min="6" max="6" width="25.28125" style="5" customWidth="1"/>
    <col min="7" max="7" width="22.421875" style="5" customWidth="1"/>
    <col min="8" max="8" width="11.421875" style="5" customWidth="1"/>
    <col min="9" max="16384" width="11.421875" style="1" customWidth="1"/>
  </cols>
  <sheetData>
    <row r="1" ht="15.75" thickBot="1"/>
    <row r="2" spans="1:7" ht="16.5" thickBot="1">
      <c r="A2" s="13"/>
      <c r="C2" s="64"/>
      <c r="D2" s="64"/>
      <c r="E2" s="65" t="s">
        <v>88</v>
      </c>
      <c r="F2" s="66"/>
      <c r="G2" s="67"/>
    </row>
    <row r="3" spans="1:7" ht="16.5" thickBot="1">
      <c r="A3" s="13"/>
      <c r="C3" s="64"/>
      <c r="D3" s="64"/>
      <c r="E3" s="14" t="s">
        <v>89</v>
      </c>
      <c r="F3" s="15" t="s">
        <v>90</v>
      </c>
      <c r="G3" s="15" t="s">
        <v>91</v>
      </c>
    </row>
    <row r="4" spans="1:7" ht="71.25" customHeight="1" thickBot="1">
      <c r="A4" s="16"/>
      <c r="C4" s="17"/>
      <c r="D4" s="18" t="s">
        <v>214</v>
      </c>
      <c r="E4" s="19" t="str">
        <f>IF(AND('Estimation Besoin sécurité'!$G$21&lt;=6,'Evaluation de la maturité SSI'!J20&lt;=25),"Pianissimo : démarche autonome a minima","")</f>
        <v>Pianissimo : démarche autonome a minima</v>
      </c>
      <c r="F4" s="19">
        <f>IF(AND('Estimation Besoin sécurité'!G21&gt;6,'Estimation Besoin sécurité'!G21&lt;10,'Evaluation de la maturité SSI'!J20&lt;=25),"Mezzo-Forte : démarche assistée approfondie","")</f>
      </c>
      <c r="G4" s="19">
        <f>IF(AND('Estimation Besoin sécurité'!$G$21&gt;9,'Evaluation de la maturité SSI'!J20&lt;=25),"Mezzo-Forte : démarche assistée approfondie","")</f>
      </c>
    </row>
    <row r="5" spans="1:7" ht="78.75" customHeight="1" thickBot="1">
      <c r="A5" s="20" t="s">
        <v>108</v>
      </c>
      <c r="C5" s="21" t="s">
        <v>92</v>
      </c>
      <c r="D5" s="18" t="s">
        <v>90</v>
      </c>
      <c r="E5" s="22">
        <f>IF(AND('Estimation Besoin sécurité'!$G$21&lt;=6,'Evaluation de la maturité SSI'!J20&gt;25,'Evaluation de la maturité SSI'!J20&lt;=40),"Pianissimo : démarche autonome a minima","")</f>
      </c>
      <c r="F5" s="22">
        <f>IF(AND('Estimation Besoin sécurité'!G21&gt;6,'Estimation Besoin sécurité'!G21&lt;10,'Evaluation de la maturité SSI'!J20&gt;25,'Evaluation de la maturité SSI'!J20&lt;=40),"Mezzo-Piano : démarche autonome approfondie","")</f>
      </c>
      <c r="G5" s="22">
        <f>IF(AND('Estimation Besoin sécurité'!$G$21&gt;9,'Evaluation de la maturité SSI'!J20&gt;25,'Evaluation de la maturité SSI'!J20&lt;=40),"Mezzo-Forte : démarche assistée approfondie","")</f>
      </c>
    </row>
    <row r="6" spans="1:7" ht="69" customHeight="1" thickBot="1">
      <c r="A6" s="16"/>
      <c r="C6" s="23"/>
      <c r="D6" s="15" t="s">
        <v>215</v>
      </c>
      <c r="E6" s="19">
        <f>IF(AND('Estimation Besoin sécurité'!$G$21&lt;=6,'Evaluation de la maturité SSI'!J20&gt;40),"Pianissimo : démarche autonome a minima","")</f>
      </c>
      <c r="F6" s="19">
        <f>IF(AND('Estimation Besoin sécurité'!G21&gt;6,'Estimation Besoin sécurité'!G21&lt;10,'Evaluation de la maturité SSI'!J20&gt;40),"Forte : hors champ de ce guide","")</f>
      </c>
      <c r="G6" s="19">
        <f>IF(AND('Estimation Besoin sécurité'!$G$21&gt;9,'Evaluation de la maturité SSI'!J20&gt;40),"Forte : hors champ de ce guide","")</f>
      </c>
    </row>
    <row r="9" ht="15.75" thickBot="1"/>
    <row r="10" spans="3:7" ht="16.5" thickBot="1">
      <c r="C10" s="57"/>
      <c r="D10" s="58"/>
      <c r="E10" s="61" t="s">
        <v>88</v>
      </c>
      <c r="F10" s="62"/>
      <c r="G10" s="63"/>
    </row>
    <row r="11" spans="3:7" ht="16.5" thickBot="1">
      <c r="C11" s="59"/>
      <c r="D11" s="60"/>
      <c r="E11" s="15" t="s">
        <v>89</v>
      </c>
      <c r="F11" s="15" t="s">
        <v>90</v>
      </c>
      <c r="G11" s="15" t="s">
        <v>91</v>
      </c>
    </row>
    <row r="12" spans="3:7" ht="48" thickBot="1">
      <c r="C12" s="24"/>
      <c r="D12" s="15" t="s">
        <v>93</v>
      </c>
      <c r="E12" s="19" t="s">
        <v>94</v>
      </c>
      <c r="F12" s="19" t="s">
        <v>95</v>
      </c>
      <c r="G12" s="19" t="s">
        <v>95</v>
      </c>
    </row>
    <row r="13" spans="3:7" ht="48" thickBot="1">
      <c r="C13" s="25" t="s">
        <v>92</v>
      </c>
      <c r="D13" s="18" t="s">
        <v>96</v>
      </c>
      <c r="E13" s="22" t="s">
        <v>94</v>
      </c>
      <c r="F13" s="22" t="s">
        <v>97</v>
      </c>
      <c r="G13" s="22" t="s">
        <v>95</v>
      </c>
    </row>
    <row r="14" spans="3:7" ht="48" thickBot="1">
      <c r="C14" s="26"/>
      <c r="D14" s="15" t="s">
        <v>98</v>
      </c>
      <c r="E14" s="19" t="s">
        <v>94</v>
      </c>
      <c r="F14" s="19" t="s">
        <v>99</v>
      </c>
      <c r="G14" s="19" t="s">
        <v>99</v>
      </c>
    </row>
  </sheetData>
  <sheetProtection password="988C" sheet="1"/>
  <mergeCells count="4">
    <mergeCell ref="C10:D11"/>
    <mergeCell ref="E10:G10"/>
    <mergeCell ref="C2:D3"/>
    <mergeCell ref="E2:G2"/>
  </mergeCells>
  <conditionalFormatting sqref="E4:G6">
    <cfRule type="expression" priority="1" dxfId="11" stopIfTrue="1">
      <formula>"&lt;&gt;"""""</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SGDSN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dc:creator>
  <cp:keywords/>
  <dc:description/>
  <cp:lastModifiedBy>VB</cp:lastModifiedBy>
  <dcterms:created xsi:type="dcterms:W3CDTF">2015-02-06T08:08:02Z</dcterms:created>
  <dcterms:modified xsi:type="dcterms:W3CDTF">2017-11-06T13:10:02Z</dcterms:modified>
  <cp:category/>
  <cp:version/>
  <cp:contentType/>
  <cp:contentStatus/>
</cp:coreProperties>
</file>